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-F\Laufwerk E PC\Privat\Apotheke\Apotheke_Web_12_2025\Dokumente\"/>
    </mc:Choice>
  </mc:AlternateContent>
  <xr:revisionPtr revIDLastSave="0" documentId="13_ncr:1_{947D06CA-19AB-4EE1-B847-1E102A322200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Urlaubsübersicht 2026" sheetId="11" r:id="rId1"/>
    <sheet name="Urlaubsübersicht 2025" sheetId="10" r:id="rId2"/>
    <sheet name="Urlaubsübersicht 2024" sheetId="7" r:id="rId3"/>
    <sheet name="Urlaubsübersicht 2023" sheetId="6" r:id="rId4"/>
    <sheet name="Urlaubsübersicht 2022" sheetId="3" r:id="rId5"/>
    <sheet name="Urlaubsübersicht 2021" sheetId="1" r:id="rId6"/>
    <sheet name="Urlaubsübersicht 2020" sheetId="2" r:id="rId7"/>
  </sheets>
  <definedNames>
    <definedName name="_xlnm.Print_Area" localSheetId="6">'Urlaubsübersicht 2020'!$A$1:$AJ$120</definedName>
    <definedName name="_xlnm.Print_Area" localSheetId="5">'Urlaubsübersicht 2021'!$A$1:$AI$125</definedName>
    <definedName name="_xlnm.Print_Area" localSheetId="4">'Urlaubsübersicht 2022'!$A$1:$AI$121</definedName>
    <definedName name="_xlnm.Print_Area" localSheetId="3">'Urlaubsübersicht 2023'!$A$1:$AI$127</definedName>
    <definedName name="_xlnm.Print_Area" localSheetId="2">'Urlaubsübersicht 2024'!$A$1:$AI$130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0" l="1"/>
  <c r="B110" i="11"/>
  <c r="A110" i="11"/>
  <c r="B109" i="11"/>
  <c r="A109" i="11"/>
  <c r="B108" i="11"/>
  <c r="A108" i="11"/>
  <c r="B107" i="11"/>
  <c r="A107" i="11"/>
  <c r="B102" i="11"/>
  <c r="A102" i="11"/>
  <c r="B101" i="11"/>
  <c r="A101" i="11"/>
  <c r="B100" i="11"/>
  <c r="A100" i="11"/>
  <c r="B99" i="11"/>
  <c r="A99" i="11"/>
  <c r="B94" i="11"/>
  <c r="A94" i="11"/>
  <c r="B93" i="11"/>
  <c r="A93" i="11"/>
  <c r="B92" i="11"/>
  <c r="A92" i="11"/>
  <c r="B91" i="11"/>
  <c r="A91" i="11"/>
  <c r="B86" i="11"/>
  <c r="A86" i="11"/>
  <c r="B85" i="11"/>
  <c r="A85" i="11"/>
  <c r="B84" i="11"/>
  <c r="A84" i="11"/>
  <c r="B83" i="11"/>
  <c r="A83" i="11"/>
  <c r="B78" i="11"/>
  <c r="A78" i="11"/>
  <c r="B77" i="11"/>
  <c r="A77" i="11"/>
  <c r="B76" i="11"/>
  <c r="A76" i="11"/>
  <c r="B75" i="11"/>
  <c r="A75" i="11"/>
  <c r="B70" i="11"/>
  <c r="A70" i="11"/>
  <c r="B69" i="11"/>
  <c r="A69" i="11"/>
  <c r="B68" i="11"/>
  <c r="A68" i="11"/>
  <c r="B67" i="11"/>
  <c r="A67" i="11"/>
  <c r="B62" i="11"/>
  <c r="A62" i="11"/>
  <c r="B61" i="11"/>
  <c r="A61" i="11"/>
  <c r="B60" i="11"/>
  <c r="A60" i="11"/>
  <c r="B59" i="11"/>
  <c r="A59" i="11"/>
  <c r="B54" i="11"/>
  <c r="A54" i="11"/>
  <c r="B53" i="11"/>
  <c r="A53" i="11"/>
  <c r="B52" i="11"/>
  <c r="A52" i="11"/>
  <c r="B51" i="11"/>
  <c r="A51" i="11"/>
  <c r="B46" i="11"/>
  <c r="A46" i="11"/>
  <c r="B45" i="11"/>
  <c r="A45" i="11"/>
  <c r="B44" i="11"/>
  <c r="A44" i="11"/>
  <c r="B43" i="11"/>
  <c r="A43" i="11"/>
  <c r="B38" i="11"/>
  <c r="A38" i="11"/>
  <c r="B37" i="11"/>
  <c r="A37" i="11"/>
  <c r="B36" i="11"/>
  <c r="A36" i="11"/>
  <c r="B35" i="11"/>
  <c r="A35" i="11"/>
  <c r="B30" i="11"/>
  <c r="A30" i="11"/>
  <c r="B29" i="11"/>
  <c r="A29" i="11"/>
  <c r="B28" i="11"/>
  <c r="A28" i="11"/>
  <c r="B27" i="11"/>
  <c r="A27" i="11"/>
  <c r="B22" i="11"/>
  <c r="A22" i="11"/>
  <c r="B21" i="11"/>
  <c r="A21" i="11"/>
  <c r="B20" i="11"/>
  <c r="A20" i="11"/>
  <c r="B19" i="11"/>
  <c r="A19" i="11"/>
  <c r="B110" i="10"/>
  <c r="A110" i="10"/>
  <c r="B109" i="10"/>
  <c r="A109" i="10"/>
  <c r="B108" i="10"/>
  <c r="A108" i="10"/>
  <c r="B107" i="10"/>
  <c r="A107" i="10"/>
  <c r="B102" i="10"/>
  <c r="A102" i="10"/>
  <c r="B101" i="10"/>
  <c r="A101" i="10"/>
  <c r="B100" i="10"/>
  <c r="A100" i="10"/>
  <c r="B99" i="10"/>
  <c r="A99" i="10"/>
  <c r="B94" i="10"/>
  <c r="A94" i="10"/>
  <c r="B93" i="10"/>
  <c r="A93" i="10"/>
  <c r="B92" i="10"/>
  <c r="A92" i="10"/>
  <c r="B91" i="10"/>
  <c r="A91" i="10"/>
  <c r="B86" i="10"/>
  <c r="A86" i="10"/>
  <c r="B85" i="10"/>
  <c r="A85" i="10"/>
  <c r="B84" i="10"/>
  <c r="A84" i="10"/>
  <c r="B83" i="10"/>
  <c r="A83" i="10"/>
  <c r="B78" i="10"/>
  <c r="A78" i="10"/>
  <c r="B77" i="10"/>
  <c r="A77" i="10"/>
  <c r="B76" i="10"/>
  <c r="A76" i="10"/>
  <c r="B75" i="10"/>
  <c r="A75" i="10"/>
  <c r="B70" i="10"/>
  <c r="A70" i="10"/>
  <c r="B69" i="10"/>
  <c r="A69" i="10"/>
  <c r="B68" i="10"/>
  <c r="A68" i="10"/>
  <c r="B67" i="10"/>
  <c r="A67" i="10"/>
  <c r="B62" i="10"/>
  <c r="A62" i="10"/>
  <c r="B61" i="10"/>
  <c r="A61" i="10"/>
  <c r="B60" i="10"/>
  <c r="A60" i="10"/>
  <c r="B59" i="10"/>
  <c r="A59" i="10"/>
  <c r="B54" i="10"/>
  <c r="A54" i="10"/>
  <c r="B53" i="10"/>
  <c r="A53" i="10"/>
  <c r="B52" i="10"/>
  <c r="A52" i="10"/>
  <c r="B51" i="10"/>
  <c r="A51" i="10"/>
  <c r="B46" i="10"/>
  <c r="A46" i="10"/>
  <c r="B45" i="10"/>
  <c r="A45" i="10"/>
  <c r="B44" i="10"/>
  <c r="A44" i="10"/>
  <c r="B43" i="10"/>
  <c r="A43" i="10"/>
  <c r="B38" i="10"/>
  <c r="A38" i="10"/>
  <c r="B37" i="10"/>
  <c r="A37" i="10"/>
  <c r="B36" i="10"/>
  <c r="A36" i="10"/>
  <c r="B35" i="10"/>
  <c r="A35" i="10"/>
  <c r="B30" i="10"/>
  <c r="A30" i="10"/>
  <c r="B29" i="10"/>
  <c r="A29" i="10"/>
  <c r="B28" i="10"/>
  <c r="A28" i="10"/>
  <c r="B27" i="10"/>
  <c r="A27" i="10"/>
  <c r="B22" i="10"/>
  <c r="A22" i="10"/>
  <c r="B21" i="10"/>
  <c r="A21" i="10"/>
  <c r="B20" i="10"/>
  <c r="A20" i="10"/>
  <c r="B19" i="10"/>
  <c r="A19" i="10"/>
  <c r="F3" i="11" l="1"/>
  <c r="J3" i="11"/>
  <c r="F5" i="11"/>
  <c r="J5" i="11"/>
  <c r="J6" i="11"/>
  <c r="F6" i="11"/>
  <c r="J4" i="11"/>
  <c r="F4" i="11"/>
  <c r="J4" i="10"/>
  <c r="F4" i="10"/>
  <c r="F3" i="10"/>
  <c r="J3" i="10"/>
  <c r="L6" i="11" l="1"/>
  <c r="L3" i="11"/>
  <c r="L5" i="11"/>
  <c r="L4" i="11"/>
  <c r="L3" i="10"/>
  <c r="E25" i="7"/>
  <c r="I25" i="7" s="1"/>
  <c r="M25" i="7" l="1"/>
  <c r="E17" i="7" l="1"/>
  <c r="AC22" i="7"/>
  <c r="E22" i="7" s="1"/>
  <c r="AC13" i="7"/>
  <c r="E13" i="7" s="1"/>
  <c r="AC8" i="7"/>
  <c r="E8" i="7" s="1"/>
  <c r="B129" i="7"/>
  <c r="A129" i="7"/>
  <c r="B128" i="7"/>
  <c r="A128" i="7"/>
  <c r="B127" i="7"/>
  <c r="A127" i="7"/>
  <c r="B126" i="7"/>
  <c r="A126" i="7"/>
  <c r="B121" i="7"/>
  <c r="A121" i="7"/>
  <c r="B120" i="7"/>
  <c r="A120" i="7"/>
  <c r="B119" i="7"/>
  <c r="A119" i="7"/>
  <c r="B118" i="7"/>
  <c r="A118" i="7"/>
  <c r="B113" i="7"/>
  <c r="A113" i="7"/>
  <c r="B112" i="7"/>
  <c r="A112" i="7"/>
  <c r="B111" i="7"/>
  <c r="A111" i="7"/>
  <c r="B110" i="7"/>
  <c r="A110" i="7"/>
  <c r="B105" i="7"/>
  <c r="A105" i="7"/>
  <c r="B104" i="7"/>
  <c r="A104" i="7"/>
  <c r="B103" i="7"/>
  <c r="A103" i="7"/>
  <c r="B102" i="7"/>
  <c r="A102" i="7"/>
  <c r="B97" i="7"/>
  <c r="A97" i="7"/>
  <c r="B96" i="7"/>
  <c r="A96" i="7"/>
  <c r="B95" i="7"/>
  <c r="A95" i="7"/>
  <c r="B94" i="7"/>
  <c r="A94" i="7"/>
  <c r="B89" i="7"/>
  <c r="A89" i="7"/>
  <c r="B88" i="7"/>
  <c r="A88" i="7"/>
  <c r="B87" i="7"/>
  <c r="A87" i="7"/>
  <c r="B86" i="7"/>
  <c r="A86" i="7"/>
  <c r="B81" i="7"/>
  <c r="A81" i="7"/>
  <c r="B80" i="7"/>
  <c r="A80" i="7"/>
  <c r="B79" i="7"/>
  <c r="A79" i="7"/>
  <c r="B78" i="7"/>
  <c r="A78" i="7"/>
  <c r="B73" i="7"/>
  <c r="A73" i="7"/>
  <c r="B72" i="7"/>
  <c r="A72" i="7"/>
  <c r="B71" i="7"/>
  <c r="A71" i="7"/>
  <c r="B70" i="7"/>
  <c r="A70" i="7"/>
  <c r="B65" i="7"/>
  <c r="A65" i="7"/>
  <c r="B64" i="7"/>
  <c r="A64" i="7"/>
  <c r="B63" i="7"/>
  <c r="A63" i="7"/>
  <c r="B62" i="7"/>
  <c r="A62" i="7"/>
  <c r="B57" i="7"/>
  <c r="A57" i="7"/>
  <c r="B56" i="7"/>
  <c r="A56" i="7"/>
  <c r="B55" i="7"/>
  <c r="A55" i="7"/>
  <c r="B54" i="7"/>
  <c r="A54" i="7"/>
  <c r="B49" i="7"/>
  <c r="A49" i="7"/>
  <c r="B48" i="7"/>
  <c r="A48" i="7"/>
  <c r="B47" i="7"/>
  <c r="A47" i="7"/>
  <c r="B46" i="7"/>
  <c r="A46" i="7"/>
  <c r="B41" i="7"/>
  <c r="A41" i="7"/>
  <c r="B40" i="7"/>
  <c r="A40" i="7"/>
  <c r="B39" i="7"/>
  <c r="A39" i="7"/>
  <c r="B38" i="7"/>
  <c r="A38" i="7"/>
  <c r="AC21" i="7"/>
  <c r="E21" i="7" s="1"/>
  <c r="AC20" i="7"/>
  <c r="E20" i="7" s="1"/>
  <c r="AC16" i="7"/>
  <c r="E16" i="7" s="1"/>
  <c r="AC12" i="7"/>
  <c r="E12" i="7" s="1"/>
  <c r="AC11" i="7"/>
  <c r="E11" i="7" s="1"/>
  <c r="I11" i="7" s="1"/>
  <c r="AC7" i="7"/>
  <c r="E7" i="7" s="1"/>
  <c r="AC6" i="7"/>
  <c r="E6" i="7" s="1"/>
  <c r="B6" i="7"/>
  <c r="A6" i="7"/>
  <c r="A44" i="6"/>
  <c r="B85" i="6"/>
  <c r="B51" i="6"/>
  <c r="B43" i="6"/>
  <c r="B35" i="6"/>
  <c r="A94" i="6"/>
  <c r="G8" i="7" l="1"/>
  <c r="G17" i="7"/>
  <c r="K17" i="7"/>
  <c r="K13" i="7"/>
  <c r="G13" i="7"/>
  <c r="K22" i="7"/>
  <c r="G22" i="7"/>
  <c r="K8" i="7"/>
  <c r="I20" i="7"/>
  <c r="A60" i="6"/>
  <c r="A61" i="6"/>
  <c r="A62" i="6"/>
  <c r="A67" i="6"/>
  <c r="A68" i="6"/>
  <c r="A69" i="6"/>
  <c r="A70" i="6"/>
  <c r="A75" i="6"/>
  <c r="A76" i="6"/>
  <c r="A77" i="6"/>
  <c r="A78" i="6"/>
  <c r="A83" i="6"/>
  <c r="A84" i="6"/>
  <c r="A85" i="6"/>
  <c r="A86" i="6"/>
  <c r="A91" i="6"/>
  <c r="A92" i="6"/>
  <c r="A93" i="6"/>
  <c r="A99" i="6"/>
  <c r="A100" i="6"/>
  <c r="A101" i="6"/>
  <c r="A102" i="6"/>
  <c r="A107" i="6"/>
  <c r="A108" i="6"/>
  <c r="A109" i="6"/>
  <c r="A110" i="6"/>
  <c r="A115" i="6"/>
  <c r="A116" i="6"/>
  <c r="A117" i="6"/>
  <c r="A118" i="6"/>
  <c r="A123" i="6"/>
  <c r="A124" i="6"/>
  <c r="A125" i="6"/>
  <c r="A126" i="6"/>
  <c r="A52" i="6"/>
  <c r="A53" i="6"/>
  <c r="A54" i="6"/>
  <c r="A51" i="6"/>
  <c r="A59" i="6"/>
  <c r="A45" i="6"/>
  <c r="A46" i="6"/>
  <c r="A43" i="6"/>
  <c r="A36" i="6"/>
  <c r="A37" i="6"/>
  <c r="A38" i="6"/>
  <c r="A35" i="6"/>
  <c r="AC21" i="6"/>
  <c r="E21" i="6" s="1"/>
  <c r="AC20" i="6"/>
  <c r="E20" i="6" s="1"/>
  <c r="I20" i="6" s="1"/>
  <c r="AC16" i="6"/>
  <c r="E16" i="6" s="1"/>
  <c r="AC12" i="6"/>
  <c r="E12" i="6" s="1"/>
  <c r="AC11" i="6"/>
  <c r="E11" i="6" s="1"/>
  <c r="I11" i="6" s="1"/>
  <c r="AC7" i="6"/>
  <c r="E7" i="6" s="1"/>
  <c r="AC6" i="6"/>
  <c r="B6" i="6"/>
  <c r="A6" i="6"/>
  <c r="B126" i="6"/>
  <c r="B125" i="6"/>
  <c r="B124" i="6"/>
  <c r="B123" i="6"/>
  <c r="B118" i="6"/>
  <c r="B117" i="6"/>
  <c r="B116" i="6"/>
  <c r="B115" i="6"/>
  <c r="B110" i="6"/>
  <c r="B109" i="6"/>
  <c r="B108" i="6"/>
  <c r="B107" i="6"/>
  <c r="B102" i="6"/>
  <c r="B101" i="6"/>
  <c r="B100" i="6"/>
  <c r="B99" i="6"/>
  <c r="B94" i="6"/>
  <c r="B93" i="6"/>
  <c r="B92" i="6"/>
  <c r="B91" i="6"/>
  <c r="B86" i="6"/>
  <c r="B84" i="6"/>
  <c r="B83" i="6"/>
  <c r="B78" i="6"/>
  <c r="B77" i="6"/>
  <c r="B76" i="6"/>
  <c r="B75" i="6"/>
  <c r="B70" i="6"/>
  <c r="B69" i="6"/>
  <c r="B68" i="6"/>
  <c r="B67" i="6"/>
  <c r="B62" i="6"/>
  <c r="B61" i="6"/>
  <c r="B60" i="6"/>
  <c r="B59" i="6"/>
  <c r="B54" i="6"/>
  <c r="B53" i="6"/>
  <c r="B52" i="6"/>
  <c r="B46" i="6"/>
  <c r="B45" i="6"/>
  <c r="B44" i="6"/>
  <c r="B38" i="6"/>
  <c r="B37" i="6"/>
  <c r="B36" i="6"/>
  <c r="G12" i="6" l="1"/>
  <c r="K7" i="6"/>
  <c r="K7" i="7" s="1"/>
  <c r="K21" i="6"/>
  <c r="K16" i="6"/>
  <c r="K12" i="6"/>
  <c r="K12" i="7" s="1"/>
  <c r="G7" i="6"/>
  <c r="G16" i="6"/>
  <c r="G21" i="6"/>
  <c r="E6" i="6"/>
  <c r="G21" i="7" l="1"/>
  <c r="I21" i="7" s="1"/>
  <c r="G12" i="7"/>
  <c r="G7" i="7"/>
  <c r="I7" i="7" s="1"/>
  <c r="I16" i="6"/>
  <c r="M16" i="6" s="1"/>
  <c r="M16" i="7" s="1"/>
  <c r="B120" i="3"/>
  <c r="B119" i="3"/>
  <c r="B118" i="3"/>
  <c r="B117" i="3"/>
  <c r="B112" i="3"/>
  <c r="B111" i="3"/>
  <c r="B110" i="3"/>
  <c r="B109" i="3"/>
  <c r="B104" i="3"/>
  <c r="B103" i="3"/>
  <c r="B102" i="3"/>
  <c r="B101" i="3"/>
  <c r="B96" i="3"/>
  <c r="B95" i="3"/>
  <c r="B94" i="3"/>
  <c r="B93" i="3"/>
  <c r="B88" i="3"/>
  <c r="B87" i="3"/>
  <c r="B86" i="3"/>
  <c r="B85" i="3"/>
  <c r="B80" i="3"/>
  <c r="B79" i="3"/>
  <c r="B78" i="3"/>
  <c r="B77" i="3"/>
  <c r="B72" i="3"/>
  <c r="B71" i="3"/>
  <c r="B70" i="3"/>
  <c r="B69" i="3"/>
  <c r="G6" i="3" s="1"/>
  <c r="B64" i="3"/>
  <c r="B63" i="3"/>
  <c r="B62" i="3"/>
  <c r="B61" i="3"/>
  <c r="B56" i="3"/>
  <c r="B55" i="3"/>
  <c r="B54" i="3"/>
  <c r="B53" i="3"/>
  <c r="B48" i="3"/>
  <c r="B47" i="3"/>
  <c r="B46" i="3"/>
  <c r="B45" i="3"/>
  <c r="B40" i="3"/>
  <c r="B39" i="3"/>
  <c r="B38" i="3"/>
  <c r="B37" i="3"/>
  <c r="B32" i="3"/>
  <c r="B31" i="3"/>
  <c r="B30" i="3"/>
  <c r="B29" i="3"/>
  <c r="AA16" i="3"/>
  <c r="E16" i="3" s="1"/>
  <c r="AA13" i="3"/>
  <c r="E13" i="3" s="1"/>
  <c r="AA10" i="3"/>
  <c r="E10" i="3" s="1"/>
  <c r="AA7" i="3"/>
  <c r="E7" i="3" s="1"/>
  <c r="AA6" i="3"/>
  <c r="E6" i="3" s="1"/>
  <c r="I8" i="1"/>
  <c r="AA11" i="1"/>
  <c r="E11" i="1" s="1"/>
  <c r="AA10" i="1"/>
  <c r="E10" i="1" s="1"/>
  <c r="AA9" i="1"/>
  <c r="E9" i="1" s="1"/>
  <c r="AA7" i="1"/>
  <c r="E7" i="1" s="1"/>
  <c r="AA6" i="1"/>
  <c r="E6" i="1" s="1"/>
  <c r="I6" i="1" s="1"/>
  <c r="M17" i="7" l="1"/>
  <c r="G7" i="3"/>
  <c r="I7" i="3" s="1"/>
  <c r="I6" i="3"/>
  <c r="G13" i="3"/>
  <c r="I13" i="3" s="1"/>
  <c r="I9" i="1"/>
  <c r="I10" i="1"/>
  <c r="I7" i="1"/>
  <c r="G10" i="3"/>
  <c r="I10" i="3" s="1"/>
  <c r="I12" i="6" s="1"/>
  <c r="G16" i="3"/>
  <c r="I16" i="3" s="1"/>
  <c r="I21" i="6" s="1"/>
  <c r="B118" i="2"/>
  <c r="B117" i="2"/>
  <c r="B116" i="2"/>
  <c r="B115" i="2"/>
  <c r="B110" i="2"/>
  <c r="B109" i="2"/>
  <c r="B108" i="2"/>
  <c r="B107" i="2"/>
  <c r="B102" i="2"/>
  <c r="B101" i="2"/>
  <c r="B100" i="2"/>
  <c r="B99" i="2"/>
  <c r="B94" i="2"/>
  <c r="B93" i="2"/>
  <c r="B92" i="2"/>
  <c r="B91" i="2"/>
  <c r="B86" i="2"/>
  <c r="B85" i="2"/>
  <c r="B84" i="2"/>
  <c r="B83" i="2"/>
  <c r="B78" i="2"/>
  <c r="B77" i="2"/>
  <c r="B76" i="2"/>
  <c r="B75" i="2"/>
  <c r="B70" i="2"/>
  <c r="B69" i="2"/>
  <c r="B68" i="2"/>
  <c r="B67" i="2"/>
  <c r="B62" i="2"/>
  <c r="B61" i="2"/>
  <c r="B60" i="2"/>
  <c r="B59" i="2"/>
  <c r="B54" i="2"/>
  <c r="B53" i="2"/>
  <c r="B52" i="2"/>
  <c r="B51" i="2"/>
  <c r="B46" i="2"/>
  <c r="B45" i="2"/>
  <c r="B44" i="2"/>
  <c r="B43" i="2"/>
  <c r="B38" i="2"/>
  <c r="B37" i="2"/>
  <c r="B36" i="2"/>
  <c r="B35" i="2"/>
  <c r="B30" i="2"/>
  <c r="B29" i="2"/>
  <c r="B28" i="2"/>
  <c r="B27" i="2"/>
  <c r="AA18" i="2"/>
  <c r="E18" i="2" s="1"/>
  <c r="AA15" i="2"/>
  <c r="E15" i="2" s="1"/>
  <c r="AA12" i="2"/>
  <c r="E12" i="2" s="1"/>
  <c r="AA9" i="2"/>
  <c r="E9" i="2" s="1"/>
  <c r="AA7" i="2"/>
  <c r="E7" i="2" s="1"/>
  <c r="AA6" i="2"/>
  <c r="E6" i="2" s="1"/>
  <c r="I6" i="2" s="1"/>
  <c r="G6" i="7" l="1"/>
  <c r="I6" i="7" s="1"/>
  <c r="G14" i="1"/>
  <c r="M12" i="6"/>
  <c r="I6" i="6"/>
  <c r="I7" i="6"/>
  <c r="G6" i="6"/>
  <c r="G8" i="2"/>
  <c r="I8" i="2" s="1"/>
  <c r="G7" i="2"/>
  <c r="I7" i="2" s="1"/>
  <c r="G18" i="2"/>
  <c r="I18" i="2" s="1"/>
  <c r="G15" i="2"/>
  <c r="I15" i="2" s="1"/>
  <c r="G12" i="2"/>
  <c r="I12" i="2" s="1"/>
  <c r="G9" i="2"/>
  <c r="M7" i="6" l="1"/>
  <c r="I9" i="2"/>
  <c r="I10" i="2" s="1"/>
  <c r="B124" i="1"/>
  <c r="B123" i="1"/>
  <c r="B122" i="1"/>
  <c r="B121" i="1"/>
  <c r="B116" i="1"/>
  <c r="B115" i="1"/>
  <c r="B114" i="1"/>
  <c r="B113" i="1"/>
  <c r="B108" i="1"/>
  <c r="B107" i="1"/>
  <c r="B106" i="1"/>
  <c r="B105" i="1"/>
  <c r="B100" i="1"/>
  <c r="B99" i="1"/>
  <c r="B98" i="1"/>
  <c r="B97" i="1"/>
  <c r="B92" i="1"/>
  <c r="B91" i="1"/>
  <c r="B90" i="1"/>
  <c r="B89" i="1"/>
  <c r="B84" i="1"/>
  <c r="B83" i="1"/>
  <c r="B82" i="1"/>
  <c r="B81" i="1"/>
  <c r="B76" i="1"/>
  <c r="B75" i="1"/>
  <c r="B74" i="1"/>
  <c r="B73" i="1"/>
  <c r="B68" i="1"/>
  <c r="B67" i="1"/>
  <c r="B66" i="1"/>
  <c r="B65" i="1"/>
  <c r="B60" i="1"/>
  <c r="B59" i="1"/>
  <c r="B58" i="1"/>
  <c r="B57" i="1"/>
  <c r="B52" i="1"/>
  <c r="B51" i="1"/>
  <c r="B50" i="1"/>
  <c r="B49" i="1"/>
  <c r="B44" i="1"/>
  <c r="B43" i="1"/>
  <c r="B42" i="1"/>
  <c r="B41" i="1"/>
  <c r="B36" i="1"/>
  <c r="B35" i="1"/>
  <c r="B34" i="1"/>
  <c r="B33" i="1"/>
  <c r="AA23" i="1"/>
  <c r="E23" i="1" s="1"/>
  <c r="AA22" i="1"/>
  <c r="E22" i="1" s="1"/>
  <c r="AA19" i="1"/>
  <c r="E19" i="1" s="1"/>
  <c r="AA18" i="1"/>
  <c r="E18" i="1"/>
  <c r="AA15" i="1"/>
  <c r="E15" i="1" s="1"/>
  <c r="AA14" i="1"/>
  <c r="E14" i="1" s="1"/>
  <c r="M7" i="7" l="1"/>
  <c r="I8" i="7" s="1"/>
  <c r="G11" i="1"/>
  <c r="I11" i="1" s="1"/>
  <c r="I12" i="1" s="1"/>
  <c r="G15" i="1"/>
  <c r="I15" i="1" s="1"/>
  <c r="G23" i="1"/>
  <c r="I23" i="1" s="1"/>
  <c r="I14" i="1"/>
  <c r="I18" i="1"/>
  <c r="I22" i="1"/>
  <c r="G19" i="1"/>
  <c r="I19" i="1" s="1"/>
  <c r="I16" i="1" l="1"/>
  <c r="I24" i="1"/>
  <c r="I20" i="1"/>
  <c r="I13" i="7"/>
  <c r="K21" i="7"/>
  <c r="M21" i="6"/>
  <c r="M21" i="7" s="1"/>
  <c r="I22" i="7" s="1"/>
  <c r="M22" i="7" s="1"/>
  <c r="M8" i="7" l="1"/>
  <c r="M13" i="7"/>
</calcChain>
</file>

<file path=xl/sharedStrings.xml><?xml version="1.0" encoding="utf-8"?>
<sst xmlns="http://schemas.openxmlformats.org/spreadsheetml/2006/main" count="3528" uniqueCount="67">
  <si>
    <r>
      <t>URLAUBSÜBERSICHT 2021 |</t>
    </r>
    <r>
      <rPr>
        <sz val="18"/>
        <color theme="0" tint="-0.34998626667073579"/>
        <rFont val="Arial Black"/>
        <family val="2"/>
      </rPr>
      <t xml:space="preserve"> APOTHEKENBOTEN</t>
    </r>
  </si>
  <si>
    <r>
      <rPr>
        <b/>
        <sz val="11"/>
        <color theme="1"/>
        <rFont val="Calibri"/>
        <family val="2"/>
        <scheme val="minor"/>
      </rPr>
      <t>Berechnung</t>
    </r>
    <r>
      <rPr>
        <sz val="11"/>
        <color theme="1"/>
        <rFont val="Calibri"/>
        <family val="2"/>
        <scheme val="minor"/>
      </rPr>
      <t xml:space="preserve"> lt. Treuhand Hannover GmbH - Steuerberatungsgesellschaft
</t>
    </r>
  </si>
  <si>
    <t xml:space="preserve"> </t>
  </si>
  <si>
    <r>
      <rPr>
        <sz val="11"/>
        <color theme="3" tint="0.39997558519241921"/>
        <rFont val="Calibri"/>
        <family val="2"/>
        <scheme val="minor"/>
      </rPr>
      <t>Arbeitstage der Teilzeitkraft</t>
    </r>
    <r>
      <rPr>
        <sz val="11"/>
        <color theme="1"/>
        <rFont val="Calibri"/>
        <family val="2"/>
        <scheme val="minor"/>
      </rPr>
      <t>/</t>
    </r>
    <r>
      <rPr>
        <sz val="11"/>
        <color rgb="FF0000FF"/>
        <rFont val="Calibri"/>
        <family val="2"/>
        <scheme val="minor"/>
      </rPr>
      <t>Arbeitstage im Unternehmen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rgb="FF008000"/>
        <rFont val="Calibri"/>
        <family val="2"/>
        <scheme val="minor"/>
      </rPr>
      <t>reguläre Urlaubstage</t>
    </r>
    <r>
      <rPr>
        <sz val="11"/>
        <color theme="1"/>
        <rFont val="Calibri"/>
        <family val="2"/>
        <scheme val="minor"/>
      </rPr>
      <t xml:space="preserve"> = anteilige Urlaubstage Teilzeit</t>
    </r>
  </si>
  <si>
    <t>Elvira Reich-Ramisch</t>
  </si>
  <si>
    <t>Monate gearbeitet</t>
  </si>
  <si>
    <t>Anspruch
 anteilig</t>
  </si>
  <si>
    <t>Urlaub
gepl./gen.</t>
  </si>
  <si>
    <t>Rest-Urlaub</t>
  </si>
  <si>
    <t>Bernd Schreiber</t>
  </si>
  <si>
    <t>Andreas Zander</t>
  </si>
  <si>
    <t>Summe Urlaubstage MONAT</t>
  </si>
  <si>
    <t>JANUAR</t>
  </si>
  <si>
    <t>MIT</t>
  </si>
  <si>
    <t>DON</t>
  </si>
  <si>
    <t>FRE</t>
  </si>
  <si>
    <t>SAM</t>
  </si>
  <si>
    <t>SON</t>
  </si>
  <si>
    <t>MON</t>
  </si>
  <si>
    <t>DIE</t>
  </si>
  <si>
    <t>FEBRUAR</t>
  </si>
  <si>
    <t>MÄRZ</t>
  </si>
  <si>
    <t>U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</si>
  <si>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</si>
  <si>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</si>
  <si>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</si>
  <si>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</si>
  <si>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</si>
  <si>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</si>
  <si>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</si>
  <si>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</si>
  <si>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</si>
  <si>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Achim Haußmann</t>
  </si>
  <si>
    <r>
      <t>URLAUBSÜBERSICHT 2020 |</t>
    </r>
    <r>
      <rPr>
        <sz val="18"/>
        <color theme="0" tint="-0.34998626667073579"/>
        <rFont val="Arial Black"/>
        <family val="2"/>
      </rPr>
      <t xml:space="preserve"> APOTHEKENBOTEN</t>
    </r>
  </si>
  <si>
    <t>Sonderurlaub</t>
  </si>
  <si>
    <t>LEGENDE</t>
  </si>
  <si>
    <t>Urlaubstage Vorjahr</t>
  </si>
  <si>
    <t>Urlaubstage aktuelles Jahr [an Arbeitstagen]</t>
  </si>
  <si>
    <t>Urlaub komplettes Zeitfenster [in dieser Zeit keine Vertretungen möglich]</t>
  </si>
  <si>
    <t>UU</t>
  </si>
  <si>
    <t xml:space="preserve">unbezahlter Urlaub </t>
  </si>
  <si>
    <t>Wolfgang Langhammer</t>
  </si>
  <si>
    <r>
      <rPr>
        <b/>
        <sz val="11"/>
        <color theme="1"/>
        <rFont val="Calibri"/>
        <family val="2"/>
        <scheme val="minor"/>
      </rPr>
      <t>Berechnung</t>
    </r>
    <r>
      <rPr>
        <sz val="11"/>
        <color theme="1"/>
        <rFont val="Calibri"/>
        <family val="2"/>
        <scheme val="minor"/>
      </rPr>
      <t xml:space="preserve"> lt. Treuhand Hannover GmbH - Steuerberatungsgesellschaft</t>
    </r>
  </si>
  <si>
    <r>
      <t>URLAUBSÜBERSICHT 2022 |</t>
    </r>
    <r>
      <rPr>
        <sz val="18"/>
        <color theme="0" tint="-0.34998626667073579"/>
        <rFont val="Arial Black"/>
        <family val="2"/>
      </rPr>
      <t xml:space="preserve"> APOTHEKENBOTEN</t>
    </r>
  </si>
  <si>
    <t>Klaus Pfrommer</t>
  </si>
  <si>
    <t>Vertretung unsicher</t>
  </si>
  <si>
    <t>Vertretung bis dato nicht geklärt</t>
  </si>
  <si>
    <t>Michael Müller</t>
  </si>
  <si>
    <r>
      <t>URLAUBSÜBERSICHT 2023 |</t>
    </r>
    <r>
      <rPr>
        <sz val="18"/>
        <color theme="0" tint="-0.34998626667073579"/>
        <rFont val="Arial Black"/>
        <family val="2"/>
      </rPr>
      <t xml:space="preserve"> APOTHEKENBOTEN</t>
    </r>
  </si>
  <si>
    <t>U!</t>
  </si>
  <si>
    <t xml:space="preserve"> U! Resturlaub
Vorjahr</t>
  </si>
  <si>
    <r>
      <t>URLAUBSÜBERSICHT 2024 |</t>
    </r>
    <r>
      <rPr>
        <sz val="18"/>
        <color theme="0" tint="-0.34998626667073579"/>
        <rFont val="Arial Black"/>
        <family val="2"/>
      </rPr>
      <t xml:space="preserve"> APOTHEKENBOTEN</t>
    </r>
  </si>
  <si>
    <t>Resturl. ALT
genommen</t>
  </si>
  <si>
    <r>
      <rPr>
        <sz val="11"/>
        <color theme="3" tint="0.39997558519241921"/>
        <rFont val="Calibri"/>
        <family val="2"/>
        <scheme val="minor"/>
      </rPr>
      <t>Arbeitstage der Teilzeitkraft</t>
    </r>
    <r>
      <rPr>
        <sz val="11"/>
        <color theme="1"/>
        <rFont val="Calibri"/>
        <family val="2"/>
        <scheme val="minor"/>
      </rPr>
      <t>/</t>
    </r>
    <r>
      <rPr>
        <sz val="11"/>
        <color rgb="FF0000FF"/>
        <rFont val="Calibri"/>
        <family val="2"/>
        <scheme val="minor"/>
      </rPr>
      <t>Arbeitstage im Unternehmen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rgb="FF009900"/>
        <rFont val="Calibri"/>
        <family val="2"/>
        <scheme val="minor"/>
      </rPr>
      <t>reguläre Urlaubstage</t>
    </r>
    <r>
      <rPr>
        <sz val="11"/>
        <color rgb="FF3366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anteilige Urlaubstage Teilzeit</t>
    </r>
  </si>
  <si>
    <r>
      <rPr>
        <sz val="11"/>
        <color theme="3" tint="0.39997558519241921"/>
        <rFont val="Calibri"/>
        <family val="2"/>
        <scheme val="minor"/>
      </rPr>
      <t>Arbeitstage der Teilzeitkraft</t>
    </r>
    <r>
      <rPr>
        <sz val="11"/>
        <color theme="1"/>
        <rFont val="Calibri"/>
        <family val="2"/>
        <scheme val="minor"/>
      </rPr>
      <t>/</t>
    </r>
    <r>
      <rPr>
        <sz val="11"/>
        <color rgb="FF0000FF"/>
        <rFont val="Calibri"/>
        <family val="2"/>
        <scheme val="minor"/>
      </rPr>
      <t xml:space="preserve">Arbeitstage im Unternehmen </t>
    </r>
    <r>
      <rPr>
        <sz val="11"/>
        <color theme="1"/>
        <rFont val="Calibri"/>
        <family val="2"/>
        <scheme val="minor"/>
      </rPr>
      <t xml:space="preserve">x </t>
    </r>
    <r>
      <rPr>
        <sz val="11"/>
        <color rgb="FF009900"/>
        <rFont val="Calibri"/>
        <family val="2"/>
        <scheme val="minor"/>
      </rPr>
      <t xml:space="preserve">reguläre Urlaubstage </t>
    </r>
    <r>
      <rPr>
        <sz val="11"/>
        <color theme="1"/>
        <rFont val="Calibri"/>
        <family val="2"/>
        <scheme val="minor"/>
      </rPr>
      <t>= anteilige Urlaubstage Teilzeit</t>
    </r>
  </si>
  <si>
    <r>
      <rPr>
        <b/>
        <sz val="9"/>
        <color theme="9"/>
        <rFont val="Calibri"/>
        <family val="2"/>
      </rPr>
      <t>Ʃ</t>
    </r>
    <r>
      <rPr>
        <b/>
        <sz val="8"/>
        <color theme="9"/>
        <rFont val="Calibri"/>
        <family val="2"/>
      </rPr>
      <t xml:space="preserve"> </t>
    </r>
    <r>
      <rPr>
        <b/>
        <sz val="8"/>
        <color theme="9"/>
        <rFont val="Calibri"/>
        <family val="2"/>
        <scheme val="minor"/>
      </rPr>
      <t>Urlaubs-anspruch</t>
    </r>
  </si>
  <si>
    <t>Gunther Fausten</t>
  </si>
  <si>
    <t>Ursula Fellmann</t>
  </si>
  <si>
    <r>
      <t>URLAUBSÜBERSICHT 2025 |</t>
    </r>
    <r>
      <rPr>
        <sz val="18"/>
        <color theme="0" tint="-0.34998626667073579"/>
        <rFont val="Arial Black"/>
        <family val="2"/>
      </rPr>
      <t xml:space="preserve"> APOTHEKENBOTEN</t>
    </r>
  </si>
  <si>
    <t xml:space="preserve"> U! Resturlaub
genommen</t>
  </si>
  <si>
    <r>
      <rPr>
        <b/>
        <sz val="12"/>
        <rFont val="Calibri"/>
        <family val="2"/>
      </rPr>
      <t xml:space="preserve">Ʃ </t>
    </r>
    <r>
      <rPr>
        <b/>
        <sz val="12"/>
        <rFont val="Calibri"/>
        <family val="2"/>
        <scheme val="minor"/>
      </rPr>
      <t>Urlaubs-anspruch</t>
    </r>
  </si>
  <si>
    <t>Resturlaub</t>
  </si>
  <si>
    <r>
      <t>URLAUBSÜBERSICHT 2026 |</t>
    </r>
    <r>
      <rPr>
        <sz val="18"/>
        <color theme="0" tint="-0.34998626667073579"/>
        <rFont val="Arial Black"/>
        <family val="2"/>
      </rPr>
      <t xml:space="preserve"> APOTHEKENBOTEN</t>
    </r>
  </si>
  <si>
    <t>DO</t>
  </si>
  <si>
    <t>SA</t>
  </si>
  <si>
    <t>Simon Horn</t>
  </si>
  <si>
    <t>Jörg Schüle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</si>
</sst>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;[Red]0"/>
    <numFmt numFmtId="166" formatCode="0_ ;[Red]\-0\ 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8"/>
      <color theme="0" tint="-0.34998626667073579"/>
      <name val="Arial Black"/>
      <family val="2"/>
    </font>
    <font>
      <b/>
      <sz val="18"/>
      <color theme="1"/>
      <name val="Arial Black"/>
      <family val="2"/>
    </font>
    <font>
      <b/>
      <sz val="9"/>
      <name val="Calibri"/>
      <family val="2"/>
      <scheme val="minor"/>
    </font>
    <font>
      <b/>
      <sz val="9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8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color rgb="FFFF0000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 Black"/>
      <family val="2"/>
    </font>
    <font>
      <sz val="11"/>
      <color rgb="FFFF3300"/>
      <name val="Arial Black"/>
      <family val="2"/>
    </font>
    <font>
      <sz val="11"/>
      <color rgb="FFFF330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sz val="8"/>
      <color rgb="FF009900"/>
      <name val="Calibri"/>
      <family val="2"/>
      <scheme val="minor"/>
    </font>
    <font>
      <sz val="11"/>
      <color rgb="FF009900"/>
      <name val="Calibri"/>
      <family val="2"/>
      <scheme val="minor"/>
    </font>
    <font>
      <b/>
      <sz val="9"/>
      <color rgb="FF0099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3300"/>
      <name val="Calibri"/>
      <family val="2"/>
      <scheme val="minor"/>
    </font>
    <font>
      <sz val="8"/>
      <color theme="7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8"/>
      <color theme="9"/>
      <name val="Calibri"/>
      <family val="2"/>
      <scheme val="minor"/>
    </font>
    <font>
      <b/>
      <sz val="8"/>
      <color theme="9"/>
      <name val="Calibri"/>
      <family val="2"/>
    </font>
    <font>
      <b/>
      <sz val="11"/>
      <color theme="9"/>
      <name val="Calibri"/>
      <family val="2"/>
      <scheme val="minor"/>
    </font>
    <font>
      <sz val="11"/>
      <color rgb="FF336600"/>
      <name val="Calibri"/>
      <family val="2"/>
      <scheme val="minor"/>
    </font>
    <font>
      <b/>
      <sz val="9"/>
      <color theme="9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99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3300"/>
      <name val="Calibri"/>
      <family val="2"/>
      <scheme val="minor"/>
    </font>
    <font>
      <b/>
      <sz val="16"/>
      <color rgb="FF0099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4"/>
      <color theme="1"/>
      <name val="Arial Black"/>
      <family val="2"/>
    </font>
    <font>
      <b/>
      <sz val="16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9900"/>
      <name val="Calibri"/>
      <family val="2"/>
      <scheme val="minor"/>
    </font>
    <font>
      <sz val="18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99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/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0" borderId="6" xfId="0" applyBorder="1"/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1" fontId="3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" fontId="3" fillId="5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1" fontId="3" fillId="8" borderId="0" xfId="0" applyNumberFormat="1" applyFont="1" applyFill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0" borderId="3" xfId="0" applyBorder="1"/>
    <xf numFmtId="0" fontId="3" fillId="9" borderId="6" xfId="0" applyFont="1" applyFill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/>
    <xf numFmtId="1" fontId="3" fillId="8" borderId="6" xfId="0" applyNumberFormat="1" applyFont="1" applyFill="1" applyBorder="1" applyAlignment="1">
      <alignment horizontal="center" vertical="center"/>
    </xf>
    <xf numFmtId="1" fontId="3" fillId="10" borderId="0" xfId="0" applyNumberFormat="1" applyFont="1" applyFill="1" applyAlignment="1">
      <alignment horizontal="center" vertical="center"/>
    </xf>
    <xf numFmtId="1" fontId="3" fillId="11" borderId="0" xfId="0" applyNumberFormat="1" applyFont="1" applyFill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right" vertical="center"/>
    </xf>
    <xf numFmtId="1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4" fontId="26" fillId="0" borderId="8" xfId="0" applyNumberFormat="1" applyFont="1" applyBorder="1" applyAlignment="1">
      <alignment horizontal="right" vertical="center"/>
    </xf>
    <xf numFmtId="14" fontId="26" fillId="0" borderId="6" xfId="0" applyNumberFormat="1" applyFont="1" applyBorder="1" applyAlignment="1">
      <alignment vertical="center"/>
    </xf>
    <xf numFmtId="14" fontId="26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4" fontId="26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4" fontId="26" fillId="0" borderId="12" xfId="0" applyNumberFormat="1" applyFont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166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left"/>
    </xf>
    <xf numFmtId="0" fontId="51" fillId="0" borderId="0" xfId="0" applyFont="1" applyAlignment="1">
      <alignment horizontal="center" vertical="center"/>
    </xf>
    <xf numFmtId="0" fontId="46" fillId="0" borderId="0" xfId="0" applyFont="1"/>
    <xf numFmtId="1" fontId="3" fillId="12" borderId="0" xfId="0" applyNumberFormat="1" applyFont="1" applyFill="1" applyAlignment="1">
      <alignment horizontal="center" vertical="center"/>
    </xf>
    <xf numFmtId="0" fontId="54" fillId="0" borderId="0" xfId="0" applyFont="1" applyAlignment="1">
      <alignment horizontal="left" vertical="center"/>
    </xf>
    <xf numFmtId="1" fontId="3" fillId="2" borderId="0" xfId="0" applyNumberFormat="1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20" fillId="0" borderId="0" xfId="0" applyFont="1"/>
    <xf numFmtId="0" fontId="57" fillId="0" borderId="6" xfId="0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24" fillId="0" borderId="6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6" fontId="24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166" fontId="24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24" fillId="0" borderId="1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35" fillId="0" borderId="9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6" fontId="35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6" fontId="32" fillId="0" borderId="6" xfId="0" applyNumberFormat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6" fontId="32" fillId="0" borderId="8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69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9900"/>
      <color rgb="FF336600"/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D8FC-212F-4E64-98E0-5E607963A177}">
  <sheetPr>
    <tabColor theme="4"/>
  </sheetPr>
  <dimension ref="A1:MN111"/>
  <sheetViews>
    <sheetView tabSelected="1" zoomScale="90" zoomScaleNormal="90" workbookViewId="0">
      <selection activeCell="L6" sqref="L6:M6"/>
    </sheetView>
  </sheetViews>
  <sheetFormatPr baseColWidth="10" defaultColWidth="5.33203125" defaultRowHeight="14.4" x14ac:dyDescent="0.3"/>
  <cols>
    <col min="1" max="1" width="12.33203125" style="79" customWidth="1"/>
    <col min="2" max="2" width="11.6640625" style="1" customWidth="1"/>
    <col min="3" max="3" width="22.88671875" style="2" customWidth="1"/>
    <col min="5" max="5" width="5.44140625" customWidth="1"/>
    <col min="7" max="7" width="6.5546875" customWidth="1"/>
    <col min="9" max="9" width="6.44140625" customWidth="1"/>
    <col min="11" max="11" width="6.44140625" customWidth="1"/>
    <col min="13" max="13" width="5.44140625" customWidth="1"/>
    <col min="35" max="35" width="2.33203125" customWidth="1"/>
    <col min="36" max="36" width="5.109375" customWidth="1"/>
    <col min="65" max="65" width="2.33203125" customWidth="1"/>
  </cols>
  <sheetData>
    <row r="1" spans="1:352" ht="37.200000000000003" customHeight="1" x14ac:dyDescent="0.3">
      <c r="B1" s="8"/>
      <c r="D1" s="134" t="s">
        <v>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</row>
    <row r="2" spans="1:352" ht="54.6" customHeight="1" x14ac:dyDescent="0.3">
      <c r="D2" s="150" t="s">
        <v>61</v>
      </c>
      <c r="E2" s="151"/>
      <c r="F2" s="152" t="s">
        <v>59</v>
      </c>
      <c r="G2" s="151"/>
      <c r="H2" s="153" t="s">
        <v>6</v>
      </c>
      <c r="I2" s="153"/>
      <c r="J2" s="153" t="s">
        <v>7</v>
      </c>
      <c r="K2" s="153"/>
      <c r="L2" s="154" t="s">
        <v>60</v>
      </c>
      <c r="M2" s="15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52" s="111" customFormat="1" ht="30.6" customHeight="1" x14ac:dyDescent="0.35">
      <c r="A3" s="108" t="s">
        <v>41</v>
      </c>
      <c r="B3" s="108"/>
      <c r="C3" s="109"/>
      <c r="D3" s="141">
        <v>1</v>
      </c>
      <c r="E3" s="141"/>
      <c r="F3" s="142">
        <f>A19+A27+A35+A43+A51+A59+A67+A75+A83+A91+A99+A107</f>
        <v>0</v>
      </c>
      <c r="G3" s="148"/>
      <c r="H3" s="143">
        <v>10</v>
      </c>
      <c r="I3" s="143"/>
      <c r="J3" s="143">
        <f>B19+B27+B35+B43+B51+B59+B67+B75+B83+B91+B99+B107</f>
        <v>4</v>
      </c>
      <c r="K3" s="143"/>
      <c r="L3" s="144">
        <f>H3-J3+D3-F3</f>
        <v>7</v>
      </c>
      <c r="M3" s="144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</row>
    <row r="4" spans="1:352" s="111" customFormat="1" ht="30.6" customHeight="1" x14ac:dyDescent="0.35">
      <c r="A4" s="108" t="s">
        <v>47</v>
      </c>
      <c r="B4" s="108"/>
      <c r="C4" s="109"/>
      <c r="D4" s="141">
        <v>2</v>
      </c>
      <c r="E4" s="141"/>
      <c r="F4" s="142">
        <f>A20+A28+A36+A44+A52+A60+A68+A76+A84+A92+A100+A108</f>
        <v>0</v>
      </c>
      <c r="G4" s="142"/>
      <c r="H4" s="143">
        <v>10</v>
      </c>
      <c r="I4" s="143"/>
      <c r="J4" s="143">
        <f>B20+B28+B36+B44+B52+B60+B68+B76+B84+B92+B100+B108</f>
        <v>0</v>
      </c>
      <c r="K4" s="143"/>
      <c r="L4" s="144">
        <f>H4-J4+D4-F4</f>
        <v>12</v>
      </c>
      <c r="M4" s="144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</row>
    <row r="5" spans="1:352" s="111" customFormat="1" ht="30.6" customHeight="1" x14ac:dyDescent="0.35">
      <c r="A5" s="108" t="s">
        <v>65</v>
      </c>
      <c r="B5" s="108"/>
      <c r="C5" s="109"/>
      <c r="D5" s="141">
        <v>1</v>
      </c>
      <c r="E5" s="141"/>
      <c r="F5" s="142">
        <f>A21+A29+A37+A45+A53+A61+A69++A77+A85+A93+A101+A109</f>
        <v>0</v>
      </c>
      <c r="G5" s="142"/>
      <c r="H5" s="143">
        <v>10</v>
      </c>
      <c r="I5" s="143"/>
      <c r="J5" s="143">
        <f>B21+B29+B37+B45+B53+B61+B69+B77+B85+B93+B101+B109</f>
        <v>0</v>
      </c>
      <c r="K5" s="143"/>
      <c r="L5" s="144">
        <f>H5-J5+D5-F5</f>
        <v>11</v>
      </c>
      <c r="M5" s="144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</row>
    <row r="6" spans="1:352" s="111" customFormat="1" ht="30.6" customHeight="1" x14ac:dyDescent="0.35">
      <c r="A6" s="108" t="s">
        <v>66</v>
      </c>
      <c r="B6" s="108"/>
      <c r="C6" s="109"/>
      <c r="D6" s="145">
        <v>1</v>
      </c>
      <c r="E6" s="145"/>
      <c r="F6" s="142">
        <f>A22+A30+A38+A46+A54+A62+A70+A78+A86+A94+A102+A113</f>
        <v>0</v>
      </c>
      <c r="G6" s="142"/>
      <c r="H6" s="146">
        <v>10</v>
      </c>
      <c r="I6" s="146"/>
      <c r="J6" s="146">
        <f>B22+B30+B38+B46+B54+B62+B70+B78+B86+B94+B102+B110</f>
        <v>0</v>
      </c>
      <c r="K6" s="146"/>
      <c r="L6" s="147">
        <f>H6-J6+D6-F6</f>
        <v>11</v>
      </c>
      <c r="M6" s="144"/>
      <c r="N6" s="117"/>
      <c r="O6" s="117"/>
      <c r="P6" s="118"/>
      <c r="Q6" s="118"/>
      <c r="R6" s="118"/>
      <c r="S6" s="119"/>
      <c r="T6" s="118"/>
      <c r="U6" s="118"/>
      <c r="V6" s="118"/>
      <c r="W6" s="118"/>
      <c r="X6" s="120"/>
      <c r="Y6" s="118"/>
      <c r="Z6" s="118"/>
      <c r="AA6" s="118"/>
      <c r="AB6" s="118"/>
      <c r="AC6" s="118"/>
      <c r="AD6" s="118"/>
      <c r="AE6" s="118"/>
      <c r="AF6" s="118"/>
      <c r="AG6" s="118"/>
      <c r="AH6" s="118"/>
    </row>
    <row r="7" spans="1:352" ht="24.9" customHeight="1" x14ac:dyDescent="0.3">
      <c r="A7" s="83"/>
      <c r="B7" s="29"/>
      <c r="C7" s="30"/>
      <c r="D7" s="135"/>
      <c r="E7" s="135"/>
      <c r="F7" s="136"/>
      <c r="G7" s="136"/>
      <c r="H7" s="137"/>
      <c r="I7" s="137"/>
      <c r="J7" s="138"/>
      <c r="K7" s="138"/>
      <c r="L7" s="139"/>
      <c r="M7" s="140"/>
      <c r="N7" s="32"/>
      <c r="O7" s="32"/>
      <c r="P7" s="1"/>
      <c r="Q7" s="1"/>
      <c r="R7" s="1"/>
      <c r="S7" s="33"/>
      <c r="T7" s="1"/>
      <c r="U7" s="1"/>
      <c r="V7" s="1"/>
      <c r="W7" s="1"/>
      <c r="X7" s="79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2" ht="24.9" customHeight="1" x14ac:dyDescent="0.3">
      <c r="A8" s="83"/>
      <c r="B8" s="29"/>
      <c r="C8" s="30"/>
      <c r="D8" s="31"/>
      <c r="E8" s="31"/>
      <c r="F8" s="30"/>
      <c r="G8" s="30"/>
      <c r="H8" s="50"/>
      <c r="I8" s="34"/>
      <c r="J8" s="1"/>
      <c r="K8" s="1"/>
      <c r="L8" s="32"/>
      <c r="M8" s="1"/>
      <c r="N8" s="1"/>
      <c r="O8" s="1"/>
      <c r="P8" s="1"/>
      <c r="Q8" s="33"/>
      <c r="R8" s="1"/>
      <c r="S8" s="1"/>
      <c r="T8" s="1"/>
      <c r="U8" s="1"/>
      <c r="V8" s="34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2" ht="24.9" customHeight="1" x14ac:dyDescent="0.3">
      <c r="B9" s="29"/>
      <c r="C9" s="51" t="s">
        <v>35</v>
      </c>
      <c r="D9" s="31"/>
      <c r="E9" s="112" t="s">
        <v>49</v>
      </c>
      <c r="F9" s="30"/>
      <c r="G9" s="113" t="s">
        <v>36</v>
      </c>
      <c r="H9" s="50"/>
      <c r="I9" s="50"/>
      <c r="J9" s="1"/>
      <c r="K9" s="1"/>
      <c r="L9" s="32"/>
      <c r="M9" s="1"/>
      <c r="N9" s="1"/>
      <c r="O9" s="1"/>
      <c r="P9" s="1"/>
      <c r="Q9" s="33"/>
      <c r="R9" s="1"/>
      <c r="S9" s="1"/>
      <c r="T9" s="1"/>
      <c r="U9" s="1"/>
      <c r="V9" s="34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2" ht="24.9" customHeight="1" x14ac:dyDescent="0.3">
      <c r="A10" s="83"/>
      <c r="B10" s="29"/>
      <c r="C10" s="30"/>
      <c r="D10" s="31"/>
      <c r="E10" s="54" t="s">
        <v>22</v>
      </c>
      <c r="F10" s="30"/>
      <c r="G10" s="113" t="s">
        <v>37</v>
      </c>
      <c r="H10" s="50"/>
      <c r="I10" s="50"/>
      <c r="J10" s="1"/>
      <c r="K10" s="1"/>
      <c r="L10" s="32"/>
      <c r="M10" s="1"/>
      <c r="N10" s="1"/>
      <c r="O10" s="1"/>
      <c r="P10" s="1"/>
      <c r="Q10" s="33"/>
      <c r="R10" s="1"/>
      <c r="S10" s="1"/>
      <c r="T10" s="1"/>
      <c r="U10" s="1"/>
      <c r="V10" s="34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2" ht="24.9" customHeight="1" x14ac:dyDescent="0.3">
      <c r="A11" s="83"/>
      <c r="B11" s="29"/>
      <c r="C11" s="30"/>
      <c r="D11" s="31"/>
      <c r="E11" s="114"/>
      <c r="F11" s="30"/>
      <c r="G11" s="113" t="s">
        <v>38</v>
      </c>
      <c r="H11" s="1"/>
      <c r="I11" s="1"/>
      <c r="J11" s="1"/>
      <c r="K11" s="1"/>
      <c r="L11" s="32"/>
      <c r="M11" s="1"/>
      <c r="N11" s="1"/>
      <c r="O11" s="1"/>
      <c r="P11" s="1"/>
      <c r="Q11" s="33"/>
      <c r="R11" s="1"/>
      <c r="S11" s="1"/>
      <c r="T11" s="1"/>
      <c r="U11" s="1"/>
      <c r="V11" s="3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2" ht="24.9" customHeight="1" x14ac:dyDescent="0.3">
      <c r="A12" s="83"/>
      <c r="B12" s="29"/>
      <c r="C12" s="30"/>
      <c r="D12" s="31"/>
      <c r="E12" s="49"/>
      <c r="F12" s="30"/>
      <c r="G12" s="53"/>
      <c r="H12" s="1"/>
      <c r="I12" s="1"/>
      <c r="J12" s="1"/>
      <c r="K12" s="1"/>
      <c r="L12" s="32"/>
      <c r="M12" s="1"/>
      <c r="N12" s="1"/>
      <c r="O12" s="1"/>
      <c r="P12" s="1"/>
      <c r="Q12" s="33"/>
      <c r="R12" s="1"/>
      <c r="S12" s="1"/>
      <c r="T12" s="1"/>
      <c r="U12" s="1"/>
      <c r="V12" s="34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52" ht="24.9" customHeight="1" x14ac:dyDescent="0.3">
      <c r="A13" s="83"/>
      <c r="B13" s="29"/>
      <c r="C13" s="30"/>
      <c r="E13" s="49"/>
      <c r="G13" s="53"/>
      <c r="T13" s="1"/>
      <c r="U13" s="1"/>
      <c r="V13" s="34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2" ht="24.9" customHeight="1" x14ac:dyDescent="0.3">
      <c r="A14" s="83"/>
      <c r="B14" s="29"/>
      <c r="C14" s="30"/>
      <c r="E14" s="49"/>
      <c r="G14" s="53"/>
      <c r="T14" s="1"/>
      <c r="U14" s="1"/>
      <c r="V14" s="3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52" ht="24.9" customHeight="1" x14ac:dyDescent="0.3">
      <c r="A15" s="83"/>
      <c r="B15" s="29"/>
      <c r="C15" s="30"/>
      <c r="T15" s="1"/>
      <c r="U15" s="1"/>
      <c r="V15" s="34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2" ht="28.95" customHeight="1" x14ac:dyDescent="0.3">
      <c r="A16" s="84" t="s">
        <v>50</v>
      </c>
      <c r="B16" s="133" t="s">
        <v>11</v>
      </c>
      <c r="C16" s="133"/>
      <c r="D16" s="134" t="s">
        <v>12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3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  <c r="IX16" s="134"/>
      <c r="IY16" s="134"/>
      <c r="IZ16" s="134"/>
      <c r="JA16" s="134"/>
      <c r="JB16" s="134"/>
      <c r="JC16" s="134"/>
      <c r="JD16" s="134"/>
      <c r="JE16" s="134"/>
      <c r="JF16" s="134"/>
      <c r="JG16" s="134"/>
      <c r="JH16" s="134"/>
      <c r="JI16" s="134"/>
      <c r="JJ16" s="134"/>
      <c r="JK16" s="134"/>
      <c r="JL16" s="134"/>
      <c r="JM16" s="134"/>
      <c r="JN16" s="134"/>
      <c r="JO16" s="134"/>
      <c r="JP16" s="134"/>
      <c r="JQ16" s="134"/>
      <c r="JR16" s="134"/>
      <c r="JS16" s="134"/>
      <c r="JT16" s="134"/>
      <c r="JU16" s="134"/>
      <c r="JV16" s="134"/>
      <c r="JW16" s="134"/>
      <c r="JX16" s="134"/>
      <c r="JY16" s="134"/>
      <c r="JZ16" s="134"/>
      <c r="KA16" s="134"/>
      <c r="KB16" s="134"/>
      <c r="KD16" s="134"/>
      <c r="KE16" s="134"/>
      <c r="KF16" s="134"/>
      <c r="KG16" s="134"/>
      <c r="KH16" s="134"/>
      <c r="KI16" s="134"/>
      <c r="KJ16" s="134"/>
      <c r="KK16" s="134"/>
      <c r="KL16" s="134"/>
      <c r="KM16" s="134"/>
      <c r="KN16" s="134"/>
      <c r="KO16" s="134"/>
      <c r="KP16" s="134"/>
      <c r="KQ16" s="134"/>
      <c r="KR16" s="134"/>
      <c r="KS16" s="134"/>
      <c r="KT16" s="134"/>
      <c r="KU16" s="134"/>
      <c r="KV16" s="134"/>
      <c r="KW16" s="134"/>
      <c r="KX16" s="134"/>
      <c r="KY16" s="134"/>
      <c r="KZ16" s="134"/>
      <c r="LA16" s="134"/>
      <c r="LB16" s="134"/>
      <c r="LC16" s="134"/>
      <c r="LD16" s="134"/>
      <c r="LE16" s="134"/>
      <c r="LF16" s="134"/>
      <c r="LG16" s="134"/>
      <c r="LH16" s="134"/>
      <c r="LJ16" s="134"/>
      <c r="LK16" s="134"/>
      <c r="LL16" s="134"/>
      <c r="LM16" s="134"/>
      <c r="LN16" s="134"/>
      <c r="LO16" s="134"/>
      <c r="LP16" s="134"/>
      <c r="LQ16" s="134"/>
      <c r="LR16" s="134"/>
      <c r="LS16" s="134"/>
      <c r="LT16" s="134"/>
      <c r="LU16" s="134"/>
      <c r="LV16" s="134"/>
      <c r="LW16" s="134"/>
      <c r="LX16" s="134"/>
      <c r="LY16" s="134"/>
      <c r="LZ16" s="134"/>
      <c r="MA16" s="134"/>
      <c r="MB16" s="134"/>
      <c r="MC16" s="134"/>
      <c r="MD16" s="134"/>
      <c r="ME16" s="134"/>
      <c r="MF16" s="134"/>
      <c r="MG16" s="134"/>
      <c r="MH16" s="134"/>
      <c r="MI16" s="134"/>
      <c r="MJ16" s="134"/>
      <c r="MK16" s="134"/>
      <c r="ML16" s="134"/>
      <c r="MM16" s="134"/>
      <c r="MN16" s="134"/>
    </row>
    <row r="17" spans="1:352" ht="24.9" customHeight="1" x14ac:dyDescent="0.3">
      <c r="A17" s="7"/>
      <c r="D17" s="36" t="s">
        <v>63</v>
      </c>
      <c r="E17" s="61" t="s">
        <v>15</v>
      </c>
      <c r="F17" s="61" t="s">
        <v>16</v>
      </c>
      <c r="G17" s="36" t="s">
        <v>17</v>
      </c>
      <c r="H17" s="61" t="s">
        <v>18</v>
      </c>
      <c r="I17" s="61" t="s">
        <v>19</v>
      </c>
      <c r="J17" s="61" t="s">
        <v>13</v>
      </c>
      <c r="K17" s="61" t="s">
        <v>14</v>
      </c>
      <c r="L17" s="61" t="s">
        <v>15</v>
      </c>
      <c r="M17" s="61" t="s">
        <v>16</v>
      </c>
      <c r="N17" s="36" t="s">
        <v>17</v>
      </c>
      <c r="O17" s="61" t="s">
        <v>18</v>
      </c>
      <c r="P17" s="61" t="s">
        <v>19</v>
      </c>
      <c r="Q17" s="61" t="s">
        <v>13</v>
      </c>
      <c r="R17" s="61" t="s">
        <v>14</v>
      </c>
      <c r="S17" s="61" t="s">
        <v>15</v>
      </c>
      <c r="T17" s="61" t="s">
        <v>16</v>
      </c>
      <c r="U17" s="36" t="s">
        <v>17</v>
      </c>
      <c r="V17" s="61" t="s">
        <v>18</v>
      </c>
      <c r="W17" s="61" t="s">
        <v>19</v>
      </c>
      <c r="X17" s="61" t="s">
        <v>13</v>
      </c>
      <c r="Y17" s="61" t="s">
        <v>14</v>
      </c>
      <c r="Z17" s="61" t="s">
        <v>15</v>
      </c>
      <c r="AA17" s="61" t="s">
        <v>16</v>
      </c>
      <c r="AB17" s="36" t="s">
        <v>17</v>
      </c>
      <c r="AC17" s="61" t="s">
        <v>18</v>
      </c>
      <c r="AD17" s="61" t="s">
        <v>19</v>
      </c>
      <c r="AE17" s="61" t="s">
        <v>13</v>
      </c>
      <c r="AF17" s="61" t="s">
        <v>14</v>
      </c>
      <c r="AG17" s="61" t="s">
        <v>15</v>
      </c>
      <c r="AH17" s="61" t="s">
        <v>64</v>
      </c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</row>
    <row r="18" spans="1:352" ht="24.9" customHeight="1" x14ac:dyDescent="0.3">
      <c r="D18" s="38">
        <v>1</v>
      </c>
      <c r="E18" s="62">
        <v>2</v>
      </c>
      <c r="F18" s="62">
        <v>3</v>
      </c>
      <c r="G18" s="38">
        <v>4</v>
      </c>
      <c r="H18" s="62">
        <v>5</v>
      </c>
      <c r="I18" s="62">
        <v>6</v>
      </c>
      <c r="J18" s="62">
        <v>7</v>
      </c>
      <c r="K18" s="62">
        <v>8</v>
      </c>
      <c r="L18" s="62">
        <v>9</v>
      </c>
      <c r="M18" s="62">
        <v>10</v>
      </c>
      <c r="N18" s="38">
        <v>11</v>
      </c>
      <c r="O18" s="62">
        <v>12</v>
      </c>
      <c r="P18" s="62">
        <v>13</v>
      </c>
      <c r="Q18" s="62">
        <v>14</v>
      </c>
      <c r="R18" s="62">
        <v>15</v>
      </c>
      <c r="S18" s="62">
        <v>16</v>
      </c>
      <c r="T18" s="62">
        <v>17</v>
      </c>
      <c r="U18" s="38">
        <v>18</v>
      </c>
      <c r="V18" s="62">
        <v>19</v>
      </c>
      <c r="W18" s="62">
        <v>20</v>
      </c>
      <c r="X18" s="62">
        <v>21</v>
      </c>
      <c r="Y18" s="62">
        <v>22</v>
      </c>
      <c r="Z18" s="62">
        <v>23</v>
      </c>
      <c r="AA18" s="62">
        <v>24</v>
      </c>
      <c r="AB18" s="38">
        <v>25</v>
      </c>
      <c r="AC18" s="62">
        <v>26</v>
      </c>
      <c r="AD18" s="62">
        <v>27</v>
      </c>
      <c r="AE18" s="62">
        <v>28</v>
      </c>
      <c r="AF18" s="62">
        <v>29</v>
      </c>
      <c r="AG18" s="62">
        <v>30</v>
      </c>
      <c r="AH18" s="62">
        <v>31</v>
      </c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</row>
    <row r="19" spans="1:352" ht="24.9" customHeight="1" x14ac:dyDescent="0.3">
      <c r="A19" s="79">
        <f>COUNTIF(C19:AG19,"U!")</f>
        <v>0</v>
      </c>
      <c r="B19" s="1">
        <f>COUNTIF(D19:AH19,"U")</f>
        <v>0</v>
      </c>
      <c r="C19" s="7" t="s">
        <v>41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</row>
    <row r="20" spans="1:352" ht="24.9" customHeight="1" x14ac:dyDescent="0.3">
      <c r="A20" s="79">
        <f t="shared" ref="A20:A22" si="0">COUNTIF(C20:AG20,"U!")</f>
        <v>0</v>
      </c>
      <c r="B20" s="1">
        <f>COUNTIF(D20:AH20,"U")</f>
        <v>0</v>
      </c>
      <c r="C20" s="7" t="s">
        <v>47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52" ht="24.9" customHeight="1" x14ac:dyDescent="0.3">
      <c r="A21" s="79">
        <f t="shared" si="0"/>
        <v>0</v>
      </c>
      <c r="B21" s="1">
        <f t="shared" ref="B21:B22" si="1">COUNTIF(D21:AH21,"U")</f>
        <v>0</v>
      </c>
      <c r="C21" s="7" t="s">
        <v>65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</row>
    <row r="22" spans="1:352" ht="24.9" customHeight="1" x14ac:dyDescent="0.3">
      <c r="A22" s="79">
        <f t="shared" si="0"/>
        <v>0</v>
      </c>
      <c r="B22" s="1">
        <f t="shared" si="1"/>
        <v>0</v>
      </c>
      <c r="C22" s="7" t="s">
        <v>66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</row>
    <row r="23" spans="1:352" ht="24.9" customHeight="1" x14ac:dyDescent="0.3"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</row>
    <row r="24" spans="1:352" ht="24.9" customHeight="1" x14ac:dyDescent="0.3">
      <c r="B24" s="133" t="s">
        <v>11</v>
      </c>
      <c r="C24" s="133"/>
      <c r="D24" s="132" t="s">
        <v>20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</row>
    <row r="25" spans="1:352" ht="24.9" customHeight="1" x14ac:dyDescent="0.3">
      <c r="D25" s="36" t="s">
        <v>17</v>
      </c>
      <c r="E25" s="61" t="s">
        <v>18</v>
      </c>
      <c r="F25" s="61" t="s">
        <v>19</v>
      </c>
      <c r="G25" s="61" t="s">
        <v>13</v>
      </c>
      <c r="H25" s="61" t="s">
        <v>14</v>
      </c>
      <c r="I25" s="61" t="s">
        <v>15</v>
      </c>
      <c r="J25" s="61" t="s">
        <v>16</v>
      </c>
      <c r="K25" s="36" t="s">
        <v>17</v>
      </c>
      <c r="L25" s="61" t="s">
        <v>18</v>
      </c>
      <c r="M25" s="61" t="s">
        <v>19</v>
      </c>
      <c r="N25" s="61" t="s">
        <v>13</v>
      </c>
      <c r="O25" s="61" t="s">
        <v>14</v>
      </c>
      <c r="P25" s="61" t="s">
        <v>15</v>
      </c>
      <c r="Q25" s="61" t="s">
        <v>16</v>
      </c>
      <c r="R25" s="36" t="s">
        <v>17</v>
      </c>
      <c r="S25" s="61" t="s">
        <v>18</v>
      </c>
      <c r="T25" s="61" t="s">
        <v>19</v>
      </c>
      <c r="U25" s="61" t="s">
        <v>13</v>
      </c>
      <c r="V25" s="61" t="s">
        <v>14</v>
      </c>
      <c r="W25" s="61" t="s">
        <v>15</v>
      </c>
      <c r="X25" s="61" t="s">
        <v>16</v>
      </c>
      <c r="Y25" s="36" t="s">
        <v>17</v>
      </c>
      <c r="Z25" s="61" t="s">
        <v>18</v>
      </c>
      <c r="AA25" s="61" t="s">
        <v>19</v>
      </c>
      <c r="AB25" s="61" t="s">
        <v>13</v>
      </c>
      <c r="AC25" s="61" t="s">
        <v>14</v>
      </c>
      <c r="AD25" s="61" t="s">
        <v>15</v>
      </c>
      <c r="AE25" s="61" t="s">
        <v>64</v>
      </c>
      <c r="AF25" s="61"/>
      <c r="AG25" s="61"/>
      <c r="AH25" s="126"/>
    </row>
    <row r="26" spans="1:352" ht="24.9" customHeight="1" x14ac:dyDescent="0.3">
      <c r="D26" s="38">
        <v>1</v>
      </c>
      <c r="E26" s="62">
        <v>2</v>
      </c>
      <c r="F26" s="62">
        <v>3</v>
      </c>
      <c r="G26" s="62">
        <v>4</v>
      </c>
      <c r="H26" s="62">
        <v>5</v>
      </c>
      <c r="I26" s="62">
        <v>6</v>
      </c>
      <c r="J26" s="62">
        <v>7</v>
      </c>
      <c r="K26" s="38">
        <v>8</v>
      </c>
      <c r="L26" s="62">
        <v>9</v>
      </c>
      <c r="M26" s="62">
        <v>10</v>
      </c>
      <c r="N26" s="62">
        <v>11</v>
      </c>
      <c r="O26" s="62">
        <v>12</v>
      </c>
      <c r="P26" s="62">
        <v>13</v>
      </c>
      <c r="Q26" s="62">
        <v>14</v>
      </c>
      <c r="R26" s="38">
        <v>15</v>
      </c>
      <c r="S26" s="62">
        <v>16</v>
      </c>
      <c r="T26" s="62">
        <v>17</v>
      </c>
      <c r="U26" s="62">
        <v>18</v>
      </c>
      <c r="V26" s="62">
        <v>19</v>
      </c>
      <c r="W26" s="62">
        <v>20</v>
      </c>
      <c r="X26" s="62">
        <v>21</v>
      </c>
      <c r="Y26" s="38">
        <v>22</v>
      </c>
      <c r="Z26" s="62">
        <v>23</v>
      </c>
      <c r="AA26" s="62">
        <v>24</v>
      </c>
      <c r="AB26" s="62">
        <v>25</v>
      </c>
      <c r="AC26" s="62">
        <v>26</v>
      </c>
      <c r="AD26" s="62">
        <v>27</v>
      </c>
      <c r="AE26" s="62">
        <v>28</v>
      </c>
      <c r="AF26" s="62"/>
      <c r="AG26" s="62"/>
      <c r="AH26" s="62"/>
    </row>
    <row r="27" spans="1:352" ht="24.9" customHeight="1" x14ac:dyDescent="0.3">
      <c r="A27" s="79">
        <f>COUNTIF(D27:AG27,"U!")</f>
        <v>0</v>
      </c>
      <c r="B27" s="1">
        <f>COUNTIF(D27:AH27,"U")</f>
        <v>0</v>
      </c>
      <c r="C27" s="7" t="s">
        <v>41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</row>
    <row r="28" spans="1:352" ht="24.9" customHeight="1" x14ac:dyDescent="0.3">
      <c r="A28" s="79">
        <f>COUNTIF(D28:AG28,"U!")</f>
        <v>0</v>
      </c>
      <c r="B28" s="1">
        <f>COUNTIF(D28:AH28,"U")</f>
        <v>0</v>
      </c>
      <c r="C28" s="7" t="s">
        <v>47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</row>
    <row r="29" spans="1:352" ht="24.9" customHeight="1" x14ac:dyDescent="0.3">
      <c r="A29" s="79">
        <f t="shared" ref="A29:A30" si="2">COUNTIF(D29:AG29,"U!")</f>
        <v>0</v>
      </c>
      <c r="B29" s="1">
        <f t="shared" ref="B29:B30" si="3">COUNTIF(D29:AH29,"U")</f>
        <v>0</v>
      </c>
      <c r="C29" s="7" t="s">
        <v>65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</row>
    <row r="30" spans="1:352" ht="24.9" customHeight="1" x14ac:dyDescent="0.3">
      <c r="A30" s="79">
        <f t="shared" si="2"/>
        <v>0</v>
      </c>
      <c r="B30" s="1">
        <f t="shared" si="3"/>
        <v>0</v>
      </c>
      <c r="C30" s="7" t="s">
        <v>66</v>
      </c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</row>
    <row r="31" spans="1:352" ht="24.9" customHeight="1" x14ac:dyDescent="0.3"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61"/>
      <c r="AC31" s="124"/>
      <c r="AD31" s="124"/>
      <c r="AE31" s="124"/>
      <c r="AF31" s="124"/>
      <c r="AG31" s="124"/>
      <c r="AH31" s="124"/>
    </row>
    <row r="32" spans="1:352" ht="24.9" customHeight="1" x14ac:dyDescent="0.3">
      <c r="B32" s="133" t="s">
        <v>11</v>
      </c>
      <c r="C32" s="133"/>
      <c r="D32" s="132" t="s">
        <v>21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</row>
    <row r="33" spans="1:34" ht="24.9" customHeight="1" x14ac:dyDescent="0.3">
      <c r="D33" s="36" t="s">
        <v>17</v>
      </c>
      <c r="E33" s="61" t="s">
        <v>18</v>
      </c>
      <c r="F33" s="61" t="s">
        <v>19</v>
      </c>
      <c r="G33" s="61" t="s">
        <v>13</v>
      </c>
      <c r="H33" s="61" t="s">
        <v>14</v>
      </c>
      <c r="I33" s="61" t="s">
        <v>15</v>
      </c>
      <c r="J33" s="61" t="s">
        <v>16</v>
      </c>
      <c r="K33" s="36" t="s">
        <v>17</v>
      </c>
      <c r="L33" s="61" t="s">
        <v>18</v>
      </c>
      <c r="M33" s="61" t="s">
        <v>19</v>
      </c>
      <c r="N33" s="61" t="s">
        <v>13</v>
      </c>
      <c r="O33" s="61" t="s">
        <v>14</v>
      </c>
      <c r="P33" s="61" t="s">
        <v>15</v>
      </c>
      <c r="Q33" s="61" t="s">
        <v>16</v>
      </c>
      <c r="R33" s="36" t="s">
        <v>17</v>
      </c>
      <c r="S33" s="61" t="s">
        <v>18</v>
      </c>
      <c r="T33" s="61" t="s">
        <v>19</v>
      </c>
      <c r="U33" s="61" t="s">
        <v>13</v>
      </c>
      <c r="V33" s="61" t="s">
        <v>14</v>
      </c>
      <c r="W33" s="61" t="s">
        <v>15</v>
      </c>
      <c r="X33" s="61" t="s">
        <v>16</v>
      </c>
      <c r="Y33" s="36" t="s">
        <v>17</v>
      </c>
      <c r="Z33" s="61" t="s">
        <v>18</v>
      </c>
      <c r="AA33" s="61" t="s">
        <v>19</v>
      </c>
      <c r="AB33" s="61" t="s">
        <v>13</v>
      </c>
      <c r="AC33" s="61" t="s">
        <v>14</v>
      </c>
      <c r="AD33" s="61" t="s">
        <v>15</v>
      </c>
      <c r="AE33" s="61" t="s">
        <v>16</v>
      </c>
      <c r="AF33" s="36" t="s">
        <v>17</v>
      </c>
      <c r="AG33" s="61" t="s">
        <v>18</v>
      </c>
      <c r="AH33" s="61" t="s">
        <v>19</v>
      </c>
    </row>
    <row r="34" spans="1:34" ht="24.9" customHeight="1" x14ac:dyDescent="0.3">
      <c r="D34" s="38">
        <v>1</v>
      </c>
      <c r="E34" s="62">
        <v>2</v>
      </c>
      <c r="F34" s="62">
        <v>3</v>
      </c>
      <c r="G34" s="62">
        <v>4</v>
      </c>
      <c r="H34" s="62">
        <v>5</v>
      </c>
      <c r="I34" s="62">
        <v>6</v>
      </c>
      <c r="J34" s="62">
        <v>7</v>
      </c>
      <c r="K34" s="38">
        <v>8</v>
      </c>
      <c r="L34" s="62">
        <v>9</v>
      </c>
      <c r="M34" s="62">
        <v>10</v>
      </c>
      <c r="N34" s="62">
        <v>11</v>
      </c>
      <c r="O34" s="62">
        <v>12</v>
      </c>
      <c r="P34" s="62">
        <v>13</v>
      </c>
      <c r="Q34" s="62">
        <v>14</v>
      </c>
      <c r="R34" s="38">
        <v>15</v>
      </c>
      <c r="S34" s="62">
        <v>16</v>
      </c>
      <c r="T34" s="62">
        <v>17</v>
      </c>
      <c r="U34" s="62">
        <v>18</v>
      </c>
      <c r="V34" s="62">
        <v>19</v>
      </c>
      <c r="W34" s="62">
        <v>20</v>
      </c>
      <c r="X34" s="62">
        <v>21</v>
      </c>
      <c r="Y34" s="38">
        <v>22</v>
      </c>
      <c r="Z34" s="62">
        <v>23</v>
      </c>
      <c r="AA34" s="62">
        <v>24</v>
      </c>
      <c r="AB34" s="62">
        <v>25</v>
      </c>
      <c r="AC34" s="62">
        <v>26</v>
      </c>
      <c r="AD34" s="62">
        <v>27</v>
      </c>
      <c r="AE34" s="62">
        <v>28</v>
      </c>
      <c r="AF34" s="38">
        <v>29</v>
      </c>
      <c r="AG34" s="62">
        <v>30</v>
      </c>
      <c r="AH34" s="62">
        <v>31</v>
      </c>
    </row>
    <row r="35" spans="1:34" ht="24.9" customHeight="1" x14ac:dyDescent="0.3">
      <c r="A35" s="79">
        <f>COUNTIF(C35:AG35,"U!")</f>
        <v>0</v>
      </c>
      <c r="B35" s="1">
        <f>COUNTIF(D35:AH35,"U")</f>
        <v>0</v>
      </c>
      <c r="C35" s="7" t="s">
        <v>41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</row>
    <row r="36" spans="1:34" ht="24.9" customHeight="1" x14ac:dyDescent="0.3">
      <c r="A36" s="79">
        <f t="shared" ref="A36:A38" si="4">COUNTIF(C36:AG36,"U!")</f>
        <v>0</v>
      </c>
      <c r="B36" s="1">
        <f>COUNTIF(D36:AH36,"U")</f>
        <v>0</v>
      </c>
      <c r="C36" s="7" t="s">
        <v>47</v>
      </c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</row>
    <row r="37" spans="1:34" ht="24.9" customHeight="1" x14ac:dyDescent="0.3">
      <c r="A37" s="79">
        <f t="shared" si="4"/>
        <v>0</v>
      </c>
      <c r="B37" s="1">
        <f t="shared" ref="B37:B38" si="5">COUNTIF(D37:AH37,"U")</f>
        <v>0</v>
      </c>
      <c r="C37" s="7" t="s">
        <v>65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</row>
    <row r="38" spans="1:34" ht="24.9" customHeight="1" x14ac:dyDescent="0.3">
      <c r="A38" s="79">
        <f t="shared" si="4"/>
        <v>0</v>
      </c>
      <c r="B38" s="1">
        <f t="shared" si="5"/>
        <v>0</v>
      </c>
      <c r="C38" s="7" t="s">
        <v>66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</row>
    <row r="39" spans="1:34" ht="24.9" customHeight="1" x14ac:dyDescent="0.3"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</row>
    <row r="40" spans="1:34" ht="24.9" customHeight="1" x14ac:dyDescent="0.3">
      <c r="B40" s="133" t="s">
        <v>11</v>
      </c>
      <c r="C40" s="133"/>
      <c r="D40" s="132" t="s">
        <v>23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</row>
    <row r="41" spans="1:34" ht="24.9" customHeight="1" x14ac:dyDescent="0.3">
      <c r="D41" s="61" t="s">
        <v>13</v>
      </c>
      <c r="E41" s="61" t="s">
        <v>14</v>
      </c>
      <c r="F41" s="36" t="s">
        <v>15</v>
      </c>
      <c r="G41" s="61" t="s">
        <v>16</v>
      </c>
      <c r="H41" s="36" t="s">
        <v>17</v>
      </c>
      <c r="I41" s="61" t="s">
        <v>18</v>
      </c>
      <c r="J41" s="61" t="s">
        <v>19</v>
      </c>
      <c r="K41" s="61" t="s">
        <v>13</v>
      </c>
      <c r="L41" s="61" t="s">
        <v>14</v>
      </c>
      <c r="M41" s="61" t="s">
        <v>15</v>
      </c>
      <c r="N41" s="61" t="s">
        <v>16</v>
      </c>
      <c r="O41" s="36" t="s">
        <v>17</v>
      </c>
      <c r="P41" s="61" t="s">
        <v>18</v>
      </c>
      <c r="Q41" s="61" t="s">
        <v>19</v>
      </c>
      <c r="R41" s="61" t="s">
        <v>13</v>
      </c>
      <c r="S41" s="61" t="s">
        <v>14</v>
      </c>
      <c r="T41" s="61" t="s">
        <v>15</v>
      </c>
      <c r="U41" s="61" t="s">
        <v>16</v>
      </c>
      <c r="V41" s="36" t="s">
        <v>17</v>
      </c>
      <c r="W41" s="61" t="s">
        <v>18</v>
      </c>
      <c r="X41" s="61" t="s">
        <v>19</v>
      </c>
      <c r="Y41" s="61" t="s">
        <v>13</v>
      </c>
      <c r="Z41" s="61" t="s">
        <v>14</v>
      </c>
      <c r="AA41" s="61" t="s">
        <v>15</v>
      </c>
      <c r="AB41" s="61" t="s">
        <v>16</v>
      </c>
      <c r="AC41" s="36" t="s">
        <v>17</v>
      </c>
      <c r="AD41" s="61" t="s">
        <v>18</v>
      </c>
      <c r="AE41" s="61" t="s">
        <v>19</v>
      </c>
      <c r="AF41" s="61" t="s">
        <v>13</v>
      </c>
      <c r="AG41" s="61" t="s">
        <v>63</v>
      </c>
      <c r="AH41" s="62"/>
    </row>
    <row r="42" spans="1:34" ht="24.9" customHeight="1" x14ac:dyDescent="0.3">
      <c r="D42" s="62">
        <v>1</v>
      </c>
      <c r="E42" s="62">
        <v>2</v>
      </c>
      <c r="F42" s="38">
        <v>3</v>
      </c>
      <c r="G42" s="62">
        <v>4</v>
      </c>
      <c r="H42" s="38">
        <v>5</v>
      </c>
      <c r="I42" s="62">
        <v>6</v>
      </c>
      <c r="J42" s="62">
        <v>7</v>
      </c>
      <c r="K42" s="62">
        <v>8</v>
      </c>
      <c r="L42" s="62">
        <v>9</v>
      </c>
      <c r="M42" s="62">
        <v>10</v>
      </c>
      <c r="N42" s="62">
        <v>11</v>
      </c>
      <c r="O42" s="38">
        <v>12</v>
      </c>
      <c r="P42" s="62">
        <v>13</v>
      </c>
      <c r="Q42" s="62">
        <v>14</v>
      </c>
      <c r="R42" s="62">
        <v>15</v>
      </c>
      <c r="S42" s="62">
        <v>16</v>
      </c>
      <c r="T42" s="62">
        <v>17</v>
      </c>
      <c r="U42" s="62">
        <v>18</v>
      </c>
      <c r="V42" s="38">
        <v>19</v>
      </c>
      <c r="W42" s="62">
        <v>20</v>
      </c>
      <c r="X42" s="62">
        <v>21</v>
      </c>
      <c r="Y42" s="62">
        <v>22</v>
      </c>
      <c r="Z42" s="62">
        <v>23</v>
      </c>
      <c r="AA42" s="62">
        <v>24</v>
      </c>
      <c r="AB42" s="62">
        <v>25</v>
      </c>
      <c r="AC42" s="38">
        <v>26</v>
      </c>
      <c r="AD42" s="62">
        <v>27</v>
      </c>
      <c r="AE42" s="62">
        <v>28</v>
      </c>
      <c r="AF42" s="62">
        <v>29</v>
      </c>
      <c r="AG42" s="62">
        <v>30</v>
      </c>
      <c r="AH42" s="62"/>
    </row>
    <row r="43" spans="1:34" ht="24.9" customHeight="1" x14ac:dyDescent="0.3">
      <c r="A43" s="79">
        <f>COUNTIF(C43:AG43,"U!")</f>
        <v>0</v>
      </c>
      <c r="B43" s="1">
        <f>COUNTIF(D43:AH43,"U")</f>
        <v>0</v>
      </c>
      <c r="C43" s="7" t="s">
        <v>41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</row>
    <row r="44" spans="1:34" ht="24.9" customHeight="1" x14ac:dyDescent="0.3">
      <c r="A44" s="79">
        <f t="shared" ref="A44:A107" si="6">COUNTIF(C44:AG44,"U!")</f>
        <v>0</v>
      </c>
      <c r="B44" s="1">
        <f>COUNTIF(D44:AH44,"U")</f>
        <v>0</v>
      </c>
      <c r="C44" s="7" t="s">
        <v>47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</row>
    <row r="45" spans="1:34" ht="24.9" customHeight="1" x14ac:dyDescent="0.3">
      <c r="A45" s="79">
        <f t="shared" si="6"/>
        <v>0</v>
      </c>
      <c r="B45" s="1">
        <f t="shared" ref="B45:B46" si="7">COUNTIF(D45:AH45,"U")</f>
        <v>0</v>
      </c>
      <c r="C45" s="7" t="s">
        <v>65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</row>
    <row r="46" spans="1:34" ht="24.9" customHeight="1" x14ac:dyDescent="0.3">
      <c r="A46" s="79">
        <f t="shared" si="6"/>
        <v>0</v>
      </c>
      <c r="B46" s="1">
        <f t="shared" si="7"/>
        <v>0</v>
      </c>
      <c r="C46" s="7" t="s">
        <v>66</v>
      </c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</row>
    <row r="47" spans="1:34" ht="24.9" customHeight="1" x14ac:dyDescent="0.3"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</row>
    <row r="48" spans="1:34" ht="24.9" customHeight="1" x14ac:dyDescent="0.3">
      <c r="B48" s="133" t="s">
        <v>11</v>
      </c>
      <c r="C48" s="133"/>
      <c r="D48" s="132" t="s">
        <v>24</v>
      </c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</row>
    <row r="49" spans="1:34" ht="24.9" customHeight="1" x14ac:dyDescent="0.3">
      <c r="D49" s="36" t="s">
        <v>15</v>
      </c>
      <c r="E49" s="61" t="s">
        <v>16</v>
      </c>
      <c r="F49" s="36" t="s">
        <v>17</v>
      </c>
      <c r="G49" s="61" t="s">
        <v>18</v>
      </c>
      <c r="H49" s="61" t="s">
        <v>19</v>
      </c>
      <c r="I49" s="61" t="s">
        <v>13</v>
      </c>
      <c r="J49" s="61" t="s">
        <v>14</v>
      </c>
      <c r="K49" s="61" t="s">
        <v>15</v>
      </c>
      <c r="L49" s="61" t="s">
        <v>16</v>
      </c>
      <c r="M49" s="36" t="s">
        <v>17</v>
      </c>
      <c r="N49" s="61" t="s">
        <v>18</v>
      </c>
      <c r="O49" s="61" t="s">
        <v>19</v>
      </c>
      <c r="P49" s="61" t="s">
        <v>13</v>
      </c>
      <c r="Q49" s="36" t="s">
        <v>14</v>
      </c>
      <c r="R49" s="61" t="s">
        <v>15</v>
      </c>
      <c r="S49" s="61" t="s">
        <v>16</v>
      </c>
      <c r="T49" s="36" t="s">
        <v>17</v>
      </c>
      <c r="U49" s="61" t="s">
        <v>18</v>
      </c>
      <c r="V49" s="61" t="s">
        <v>19</v>
      </c>
      <c r="W49" s="61" t="s">
        <v>13</v>
      </c>
      <c r="X49" s="61" t="s">
        <v>14</v>
      </c>
      <c r="Y49" s="61" t="s">
        <v>15</v>
      </c>
      <c r="Z49" s="61" t="s">
        <v>16</v>
      </c>
      <c r="AA49" s="36" t="s">
        <v>17</v>
      </c>
      <c r="AB49" s="36" t="s">
        <v>18</v>
      </c>
      <c r="AC49" s="61" t="s">
        <v>19</v>
      </c>
      <c r="AD49" s="61" t="s">
        <v>13</v>
      </c>
      <c r="AE49" s="61" t="s">
        <v>14</v>
      </c>
      <c r="AF49" s="61" t="s">
        <v>15</v>
      </c>
      <c r="AG49" s="61" t="s">
        <v>16</v>
      </c>
      <c r="AH49" s="36" t="s">
        <v>17</v>
      </c>
    </row>
    <row r="50" spans="1:34" ht="24.9" customHeight="1" x14ac:dyDescent="0.3">
      <c r="D50" s="38">
        <v>1</v>
      </c>
      <c r="E50" s="62">
        <v>2</v>
      </c>
      <c r="F50" s="38">
        <v>3</v>
      </c>
      <c r="G50" s="62">
        <v>4</v>
      </c>
      <c r="H50" s="62">
        <v>5</v>
      </c>
      <c r="I50" s="62">
        <v>6</v>
      </c>
      <c r="J50" s="62">
        <v>7</v>
      </c>
      <c r="K50" s="62">
        <v>8</v>
      </c>
      <c r="L50" s="62">
        <v>9</v>
      </c>
      <c r="M50" s="38">
        <v>10</v>
      </c>
      <c r="N50" s="62">
        <v>11</v>
      </c>
      <c r="O50" s="62">
        <v>12</v>
      </c>
      <c r="P50" s="62">
        <v>13</v>
      </c>
      <c r="Q50" s="38">
        <v>14</v>
      </c>
      <c r="R50" s="62">
        <v>15</v>
      </c>
      <c r="S50" s="62">
        <v>16</v>
      </c>
      <c r="T50" s="38">
        <v>17</v>
      </c>
      <c r="U50" s="62">
        <v>18</v>
      </c>
      <c r="V50" s="62">
        <v>19</v>
      </c>
      <c r="W50" s="62">
        <v>20</v>
      </c>
      <c r="X50" s="62">
        <v>21</v>
      </c>
      <c r="Y50" s="62">
        <v>22</v>
      </c>
      <c r="Z50" s="62">
        <v>23</v>
      </c>
      <c r="AA50" s="38">
        <v>24</v>
      </c>
      <c r="AB50" s="38">
        <v>25</v>
      </c>
      <c r="AC50" s="62">
        <v>26</v>
      </c>
      <c r="AD50" s="62">
        <v>27</v>
      </c>
      <c r="AE50" s="62">
        <v>28</v>
      </c>
      <c r="AF50" s="62">
        <v>29</v>
      </c>
      <c r="AG50" s="62">
        <v>30</v>
      </c>
      <c r="AH50" s="38">
        <v>31</v>
      </c>
    </row>
    <row r="51" spans="1:34" ht="24.9" customHeight="1" x14ac:dyDescent="0.3">
      <c r="A51" s="79">
        <f t="shared" si="6"/>
        <v>0</v>
      </c>
      <c r="B51" s="1">
        <f>COUNTIF(D51:AH51,"U")</f>
        <v>2</v>
      </c>
      <c r="C51" s="7" t="s">
        <v>41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9"/>
      <c r="Z51" s="123"/>
      <c r="AA51" s="123"/>
      <c r="AB51" s="123"/>
      <c r="AC51" s="121" t="s">
        <v>22</v>
      </c>
      <c r="AD51" s="121" t="s">
        <v>22</v>
      </c>
      <c r="AE51" s="123"/>
      <c r="AF51" s="123"/>
      <c r="AG51" s="123"/>
      <c r="AH51" s="123"/>
    </row>
    <row r="52" spans="1:34" ht="24.9" customHeight="1" x14ac:dyDescent="0.3">
      <c r="A52" s="79">
        <f t="shared" si="6"/>
        <v>0</v>
      </c>
      <c r="B52" s="1">
        <f>COUNTIF(D52:AH52,"U")</f>
        <v>0</v>
      </c>
      <c r="C52" s="7" t="s">
        <v>47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</row>
    <row r="53" spans="1:34" ht="24.9" customHeight="1" x14ac:dyDescent="0.3">
      <c r="A53" s="79">
        <f t="shared" si="6"/>
        <v>0</v>
      </c>
      <c r="B53" s="1">
        <f t="shared" ref="B53:B54" si="8">COUNTIF(D53:AH53,"U")</f>
        <v>0</v>
      </c>
      <c r="C53" s="7" t="s">
        <v>65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</row>
    <row r="54" spans="1:34" ht="24.9" customHeight="1" x14ac:dyDescent="0.3">
      <c r="A54" s="79">
        <f t="shared" si="6"/>
        <v>0</v>
      </c>
      <c r="B54" s="1">
        <f t="shared" si="8"/>
        <v>0</v>
      </c>
      <c r="C54" s="7" t="s">
        <v>66</v>
      </c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</row>
    <row r="55" spans="1:34" ht="24.9" customHeight="1" x14ac:dyDescent="0.3"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</row>
    <row r="56" spans="1:34" ht="24.9" customHeight="1" x14ac:dyDescent="0.3">
      <c r="B56" s="133" t="s">
        <v>11</v>
      </c>
      <c r="C56" s="133"/>
      <c r="D56" s="132" t="s">
        <v>25</v>
      </c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</row>
    <row r="57" spans="1:34" ht="24.9" customHeight="1" x14ac:dyDescent="0.3">
      <c r="D57" s="61" t="s">
        <v>18</v>
      </c>
      <c r="E57" s="61" t="s">
        <v>19</v>
      </c>
      <c r="F57" s="61" t="s">
        <v>13</v>
      </c>
      <c r="G57" s="61" t="s">
        <v>14</v>
      </c>
      <c r="H57" s="61" t="s">
        <v>15</v>
      </c>
      <c r="I57" s="61" t="s">
        <v>16</v>
      </c>
      <c r="J57" s="36" t="s">
        <v>17</v>
      </c>
      <c r="K57" s="61" t="s">
        <v>18</v>
      </c>
      <c r="L57" s="61" t="s">
        <v>19</v>
      </c>
      <c r="M57" s="61" t="s">
        <v>13</v>
      </c>
      <c r="N57" s="61" t="s">
        <v>14</v>
      </c>
      <c r="O57" s="61" t="s">
        <v>15</v>
      </c>
      <c r="P57" s="61" t="s">
        <v>16</v>
      </c>
      <c r="Q57" s="36" t="s">
        <v>17</v>
      </c>
      <c r="R57" s="61" t="s">
        <v>18</v>
      </c>
      <c r="S57" s="61" t="s">
        <v>19</v>
      </c>
      <c r="T57" s="61" t="s">
        <v>13</v>
      </c>
      <c r="U57" s="61" t="s">
        <v>14</v>
      </c>
      <c r="V57" s="61" t="s">
        <v>15</v>
      </c>
      <c r="W57" s="61" t="s">
        <v>16</v>
      </c>
      <c r="X57" s="36" t="s">
        <v>17</v>
      </c>
      <c r="Y57" s="61" t="s">
        <v>18</v>
      </c>
      <c r="Z57" s="61" t="s">
        <v>19</v>
      </c>
      <c r="AA57" s="61" t="s">
        <v>13</v>
      </c>
      <c r="AB57" s="61" t="s">
        <v>14</v>
      </c>
      <c r="AC57" s="61" t="s">
        <v>15</v>
      </c>
      <c r="AD57" s="61" t="s">
        <v>16</v>
      </c>
      <c r="AE57" s="36" t="s">
        <v>17</v>
      </c>
      <c r="AF57" s="61" t="s">
        <v>18</v>
      </c>
      <c r="AG57" s="61" t="s">
        <v>19</v>
      </c>
      <c r="AH57" s="126"/>
    </row>
    <row r="58" spans="1:34" ht="24.9" customHeight="1" x14ac:dyDescent="0.3">
      <c r="D58" s="62">
        <v>1</v>
      </c>
      <c r="E58" s="62">
        <v>2</v>
      </c>
      <c r="F58" s="62">
        <v>3</v>
      </c>
      <c r="G58" s="62">
        <v>4</v>
      </c>
      <c r="H58" s="62">
        <v>5</v>
      </c>
      <c r="I58" s="62">
        <v>6</v>
      </c>
      <c r="J58" s="38">
        <v>7</v>
      </c>
      <c r="K58" s="62">
        <v>8</v>
      </c>
      <c r="L58" s="62">
        <v>9</v>
      </c>
      <c r="M58" s="62">
        <v>10</v>
      </c>
      <c r="N58" s="62">
        <v>11</v>
      </c>
      <c r="O58" s="62">
        <v>12</v>
      </c>
      <c r="P58" s="62">
        <v>13</v>
      </c>
      <c r="Q58" s="38">
        <v>14</v>
      </c>
      <c r="R58" s="62">
        <v>15</v>
      </c>
      <c r="S58" s="62">
        <v>16</v>
      </c>
      <c r="T58" s="62">
        <v>17</v>
      </c>
      <c r="U58" s="62">
        <v>18</v>
      </c>
      <c r="V58" s="62">
        <v>19</v>
      </c>
      <c r="W58" s="62">
        <v>20</v>
      </c>
      <c r="X58" s="38">
        <v>21</v>
      </c>
      <c r="Y58" s="62">
        <v>22</v>
      </c>
      <c r="Z58" s="62">
        <v>23</v>
      </c>
      <c r="AA58" s="62">
        <v>24</v>
      </c>
      <c r="AB58" s="62">
        <v>25</v>
      </c>
      <c r="AC58" s="62">
        <v>26</v>
      </c>
      <c r="AD58" s="62">
        <v>27</v>
      </c>
      <c r="AE58" s="38">
        <v>28</v>
      </c>
      <c r="AF58" s="62">
        <v>29</v>
      </c>
      <c r="AG58" s="62">
        <v>30</v>
      </c>
      <c r="AH58" s="62"/>
    </row>
    <row r="59" spans="1:34" ht="24.9" customHeight="1" x14ac:dyDescent="0.3">
      <c r="A59" s="79">
        <f t="shared" si="6"/>
        <v>0</v>
      </c>
      <c r="B59" s="1">
        <f>COUNTIF(D59:AH59,"U")</f>
        <v>2</v>
      </c>
      <c r="C59" s="7" t="s">
        <v>41</v>
      </c>
      <c r="D59" s="121" t="s">
        <v>22</v>
      </c>
      <c r="E59" s="121" t="s">
        <v>22</v>
      </c>
      <c r="F59" s="123"/>
      <c r="G59" s="123"/>
      <c r="H59" s="123"/>
      <c r="I59" s="123"/>
      <c r="J59" s="130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</row>
    <row r="60" spans="1:34" ht="24.9" customHeight="1" x14ac:dyDescent="0.3">
      <c r="A60" s="79">
        <f t="shared" si="6"/>
        <v>0</v>
      </c>
      <c r="B60" s="1">
        <f>COUNTIF(D60:AH60,"U")</f>
        <v>0</v>
      </c>
      <c r="C60" s="7" t="s">
        <v>47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7"/>
      <c r="Q60" s="127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</row>
    <row r="61" spans="1:34" ht="24.9" customHeight="1" x14ac:dyDescent="0.3">
      <c r="A61" s="79">
        <f t="shared" si="6"/>
        <v>0</v>
      </c>
      <c r="B61" s="1">
        <f>COUNTIF(D61:AH61,"U")</f>
        <v>0</v>
      </c>
      <c r="C61" s="7" t="s">
        <v>65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</row>
    <row r="62" spans="1:34" ht="24.9" customHeight="1" x14ac:dyDescent="0.3">
      <c r="A62" s="79">
        <f t="shared" si="6"/>
        <v>0</v>
      </c>
      <c r="B62" s="1">
        <f t="shared" ref="B62" si="9">COUNTIF(D62:AH62,"U")</f>
        <v>0</v>
      </c>
      <c r="C62" s="7" t="s">
        <v>66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</row>
    <row r="63" spans="1:34" ht="24.9" customHeight="1" x14ac:dyDescent="0.3"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</row>
    <row r="64" spans="1:34" ht="24.9" customHeight="1" x14ac:dyDescent="0.3">
      <c r="D64" s="132" t="s">
        <v>26</v>
      </c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</row>
    <row r="65" spans="1:35" ht="24.9" customHeight="1" x14ac:dyDescent="0.3">
      <c r="B65" s="133" t="s">
        <v>11</v>
      </c>
      <c r="C65" s="133"/>
      <c r="D65" s="61" t="s">
        <v>13</v>
      </c>
      <c r="E65" s="61" t="s">
        <v>14</v>
      </c>
      <c r="F65" s="61" t="s">
        <v>15</v>
      </c>
      <c r="G65" s="61" t="s">
        <v>16</v>
      </c>
      <c r="H65" s="36" t="s">
        <v>17</v>
      </c>
      <c r="I65" s="61" t="s">
        <v>18</v>
      </c>
      <c r="J65" s="61" t="s">
        <v>19</v>
      </c>
      <c r="K65" s="61" t="s">
        <v>13</v>
      </c>
      <c r="L65" s="61" t="s">
        <v>14</v>
      </c>
      <c r="M65" s="61" t="s">
        <v>15</v>
      </c>
      <c r="N65" s="61" t="s">
        <v>16</v>
      </c>
      <c r="O65" s="36" t="s">
        <v>17</v>
      </c>
      <c r="P65" s="61" t="s">
        <v>18</v>
      </c>
      <c r="Q65" s="61" t="s">
        <v>19</v>
      </c>
      <c r="R65" s="61" t="s">
        <v>13</v>
      </c>
      <c r="S65" s="61" t="s">
        <v>14</v>
      </c>
      <c r="T65" s="61" t="s">
        <v>15</v>
      </c>
      <c r="U65" s="61" t="s">
        <v>16</v>
      </c>
      <c r="V65" s="36" t="s">
        <v>17</v>
      </c>
      <c r="W65" s="61" t="s">
        <v>18</v>
      </c>
      <c r="X65" s="61" t="s">
        <v>19</v>
      </c>
      <c r="Y65" s="61" t="s">
        <v>13</v>
      </c>
      <c r="Z65" s="61" t="s">
        <v>14</v>
      </c>
      <c r="AA65" s="61" t="s">
        <v>15</v>
      </c>
      <c r="AB65" s="61" t="s">
        <v>16</v>
      </c>
      <c r="AC65" s="36" t="s">
        <v>17</v>
      </c>
      <c r="AD65" s="61" t="s">
        <v>18</v>
      </c>
      <c r="AE65" s="61" t="s">
        <v>19</v>
      </c>
      <c r="AF65" s="61" t="s">
        <v>13</v>
      </c>
      <c r="AG65" s="61" t="s">
        <v>14</v>
      </c>
      <c r="AH65" s="61" t="s">
        <v>15</v>
      </c>
    </row>
    <row r="66" spans="1:35" ht="24.9" customHeight="1" x14ac:dyDescent="0.3">
      <c r="D66" s="62">
        <v>1</v>
      </c>
      <c r="E66" s="62">
        <v>2</v>
      </c>
      <c r="F66" s="62">
        <v>3</v>
      </c>
      <c r="G66" s="62">
        <v>4</v>
      </c>
      <c r="H66" s="38">
        <v>5</v>
      </c>
      <c r="I66" s="62">
        <v>6</v>
      </c>
      <c r="J66" s="62">
        <v>7</v>
      </c>
      <c r="K66" s="62">
        <v>8</v>
      </c>
      <c r="L66" s="62">
        <v>9</v>
      </c>
      <c r="M66" s="62">
        <v>10</v>
      </c>
      <c r="N66" s="62">
        <v>11</v>
      </c>
      <c r="O66" s="38">
        <v>12</v>
      </c>
      <c r="P66" s="62">
        <v>13</v>
      </c>
      <c r="Q66" s="62">
        <v>14</v>
      </c>
      <c r="R66" s="62">
        <v>15</v>
      </c>
      <c r="S66" s="62">
        <v>16</v>
      </c>
      <c r="T66" s="62">
        <v>17</v>
      </c>
      <c r="U66" s="62">
        <v>18</v>
      </c>
      <c r="V66" s="38">
        <v>19</v>
      </c>
      <c r="W66" s="62">
        <v>20</v>
      </c>
      <c r="X66" s="62">
        <v>21</v>
      </c>
      <c r="Y66" s="62">
        <v>22</v>
      </c>
      <c r="Z66" s="62">
        <v>23</v>
      </c>
      <c r="AA66" s="62">
        <v>24</v>
      </c>
      <c r="AB66" s="62">
        <v>25</v>
      </c>
      <c r="AC66" s="38">
        <v>26</v>
      </c>
      <c r="AD66" s="62">
        <v>27</v>
      </c>
      <c r="AE66" s="62">
        <v>28</v>
      </c>
      <c r="AF66" s="62">
        <v>29</v>
      </c>
      <c r="AG66" s="62">
        <v>30</v>
      </c>
      <c r="AH66" s="62">
        <v>31</v>
      </c>
    </row>
    <row r="67" spans="1:35" ht="24.9" customHeight="1" x14ac:dyDescent="0.3">
      <c r="A67" s="79">
        <f t="shared" si="6"/>
        <v>0</v>
      </c>
      <c r="B67" s="1">
        <f>COUNTIF(D67:AH67,"U")</f>
        <v>0</v>
      </c>
      <c r="C67" s="7" t="s">
        <v>41</v>
      </c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</row>
    <row r="68" spans="1:35" ht="24.9" customHeight="1" x14ac:dyDescent="0.3">
      <c r="A68" s="79">
        <f t="shared" si="6"/>
        <v>0</v>
      </c>
      <c r="B68" s="1">
        <f>COUNTIF(D68:AH68,"U")</f>
        <v>0</v>
      </c>
      <c r="C68" s="7" t="s">
        <v>47</v>
      </c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</row>
    <row r="69" spans="1:35" ht="24.9" customHeight="1" x14ac:dyDescent="0.3">
      <c r="A69" s="79">
        <f t="shared" si="6"/>
        <v>0</v>
      </c>
      <c r="B69" s="1">
        <f>COUNTIF(D69:AH69,"U")</f>
        <v>0</v>
      </c>
      <c r="C69" s="7" t="s">
        <v>65</v>
      </c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</row>
    <row r="70" spans="1:35" ht="24.9" customHeight="1" x14ac:dyDescent="0.3">
      <c r="A70" s="79">
        <f t="shared" si="6"/>
        <v>0</v>
      </c>
      <c r="B70" s="1">
        <f t="shared" ref="B70" si="10">COUNTIF(D70:AH70,"U")</f>
        <v>0</v>
      </c>
      <c r="C70" s="7" t="s">
        <v>66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</row>
    <row r="71" spans="1:35" ht="24.9" customHeight="1" x14ac:dyDescent="0.3"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</row>
    <row r="72" spans="1:35" ht="24.9" customHeight="1" x14ac:dyDescent="0.3">
      <c r="D72" s="132" t="s">
        <v>27</v>
      </c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</row>
    <row r="73" spans="1:35" ht="24.9" customHeight="1" x14ac:dyDescent="0.3">
      <c r="B73" s="133" t="s">
        <v>11</v>
      </c>
      <c r="C73" s="133"/>
      <c r="D73" s="61" t="s">
        <v>16</v>
      </c>
      <c r="E73" s="36" t="s">
        <v>17</v>
      </c>
      <c r="F73" s="61" t="s">
        <v>18</v>
      </c>
      <c r="G73" s="61" t="s">
        <v>19</v>
      </c>
      <c r="H73" s="61" t="s">
        <v>13</v>
      </c>
      <c r="I73" s="61" t="s">
        <v>14</v>
      </c>
      <c r="J73" s="61" t="s">
        <v>15</v>
      </c>
      <c r="K73" s="61" t="s">
        <v>16</v>
      </c>
      <c r="L73" s="36" t="s">
        <v>17</v>
      </c>
      <c r="M73" s="61" t="s">
        <v>18</v>
      </c>
      <c r="N73" s="61" t="s">
        <v>19</v>
      </c>
      <c r="O73" s="61" t="s">
        <v>13</v>
      </c>
      <c r="P73" s="61" t="s">
        <v>14</v>
      </c>
      <c r="Q73" s="61" t="s">
        <v>15</v>
      </c>
      <c r="R73" s="61" t="s">
        <v>16</v>
      </c>
      <c r="S73" s="36" t="s">
        <v>17</v>
      </c>
      <c r="T73" s="61" t="s">
        <v>18</v>
      </c>
      <c r="U73" s="61" t="s">
        <v>19</v>
      </c>
      <c r="V73" s="61" t="s">
        <v>13</v>
      </c>
      <c r="W73" s="61" t="s">
        <v>14</v>
      </c>
      <c r="X73" s="61" t="s">
        <v>15</v>
      </c>
      <c r="Y73" s="61" t="s">
        <v>16</v>
      </c>
      <c r="Z73" s="36" t="s">
        <v>17</v>
      </c>
      <c r="AA73" s="61" t="s">
        <v>18</v>
      </c>
      <c r="AB73" s="61" t="s">
        <v>19</v>
      </c>
      <c r="AC73" s="61" t="s">
        <v>13</v>
      </c>
      <c r="AD73" s="61" t="s">
        <v>14</v>
      </c>
      <c r="AE73" s="61" t="s">
        <v>15</v>
      </c>
      <c r="AF73" s="61" t="s">
        <v>16</v>
      </c>
      <c r="AG73" s="36" t="s">
        <v>17</v>
      </c>
      <c r="AH73" s="61" t="s">
        <v>18</v>
      </c>
      <c r="AI73" s="30"/>
    </row>
    <row r="74" spans="1:35" ht="24.9" customHeight="1" x14ac:dyDescent="0.3">
      <c r="D74" s="62">
        <v>1</v>
      </c>
      <c r="E74" s="38">
        <v>2</v>
      </c>
      <c r="F74" s="62">
        <v>3</v>
      </c>
      <c r="G74" s="62">
        <v>4</v>
      </c>
      <c r="H74" s="62">
        <v>5</v>
      </c>
      <c r="I74" s="62">
        <v>6</v>
      </c>
      <c r="J74" s="62">
        <v>7</v>
      </c>
      <c r="K74" s="62">
        <v>8</v>
      </c>
      <c r="L74" s="38">
        <v>9</v>
      </c>
      <c r="M74" s="62">
        <v>10</v>
      </c>
      <c r="N74" s="62">
        <v>11</v>
      </c>
      <c r="O74" s="62">
        <v>12</v>
      </c>
      <c r="P74" s="62">
        <v>13</v>
      </c>
      <c r="Q74" s="62">
        <v>14</v>
      </c>
      <c r="R74" s="62">
        <v>15</v>
      </c>
      <c r="S74" s="38">
        <v>16</v>
      </c>
      <c r="T74" s="62">
        <v>17</v>
      </c>
      <c r="U74" s="62">
        <v>18</v>
      </c>
      <c r="V74" s="62">
        <v>19</v>
      </c>
      <c r="W74" s="62">
        <v>20</v>
      </c>
      <c r="X74" s="62">
        <v>21</v>
      </c>
      <c r="Y74" s="62">
        <v>22</v>
      </c>
      <c r="Z74" s="38">
        <v>23</v>
      </c>
      <c r="AA74" s="62">
        <v>24</v>
      </c>
      <c r="AB74" s="62">
        <v>25</v>
      </c>
      <c r="AC74" s="62">
        <v>26</v>
      </c>
      <c r="AD74" s="62">
        <v>27</v>
      </c>
      <c r="AE74" s="62">
        <v>28</v>
      </c>
      <c r="AF74" s="62">
        <v>29</v>
      </c>
      <c r="AG74" s="38">
        <v>30</v>
      </c>
      <c r="AH74" s="62">
        <v>31</v>
      </c>
      <c r="AI74" s="30"/>
    </row>
    <row r="75" spans="1:35" ht="24.9" customHeight="1" x14ac:dyDescent="0.3">
      <c r="A75" s="79">
        <f t="shared" si="6"/>
        <v>0</v>
      </c>
      <c r="B75" s="1">
        <f>COUNTIF(D75:AH75,"U")</f>
        <v>0</v>
      </c>
      <c r="C75" s="7" t="s">
        <v>41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30"/>
    </row>
    <row r="76" spans="1:35" ht="24.9" customHeight="1" x14ac:dyDescent="0.3">
      <c r="A76" s="79">
        <f t="shared" si="6"/>
        <v>0</v>
      </c>
      <c r="B76" s="1">
        <f>COUNTIF(D76:AH76,"U")</f>
        <v>0</v>
      </c>
      <c r="C76" s="7" t="s">
        <v>47</v>
      </c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</row>
    <row r="77" spans="1:35" ht="24.9" customHeight="1" x14ac:dyDescent="0.3">
      <c r="A77" s="79">
        <f t="shared" si="6"/>
        <v>0</v>
      </c>
      <c r="B77" s="1">
        <f t="shared" ref="B77" si="11">COUNTIF(D77:AH77,"U")</f>
        <v>0</v>
      </c>
      <c r="C77" s="7" t="s">
        <v>65</v>
      </c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</row>
    <row r="78" spans="1:35" ht="24.9" customHeight="1" x14ac:dyDescent="0.3">
      <c r="A78" s="79">
        <f>COUNTIF(C78:AH78,"U!")</f>
        <v>0</v>
      </c>
      <c r="B78" s="1">
        <f>COUNTIF(D78:AH78,"U")</f>
        <v>0</v>
      </c>
      <c r="C78" s="7" t="s">
        <v>66</v>
      </c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</row>
    <row r="79" spans="1:35" ht="24.9" customHeight="1" x14ac:dyDescent="0.3"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</row>
    <row r="80" spans="1:35" ht="24.9" customHeight="1" x14ac:dyDescent="0.3">
      <c r="D80" s="132" t="s">
        <v>28</v>
      </c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</row>
    <row r="81" spans="1:36" ht="24.9" customHeight="1" x14ac:dyDescent="0.3">
      <c r="B81" s="133" t="s">
        <v>11</v>
      </c>
      <c r="C81" s="133"/>
      <c r="D81" s="61" t="s">
        <v>19</v>
      </c>
      <c r="E81" s="61" t="s">
        <v>13</v>
      </c>
      <c r="F81" s="61" t="s">
        <v>14</v>
      </c>
      <c r="G81" s="61" t="s">
        <v>15</v>
      </c>
      <c r="H81" s="61" t="s">
        <v>16</v>
      </c>
      <c r="I81" s="36" t="s">
        <v>17</v>
      </c>
      <c r="J81" s="61" t="s">
        <v>18</v>
      </c>
      <c r="K81" s="61" t="s">
        <v>19</v>
      </c>
      <c r="L81" s="61" t="s">
        <v>13</v>
      </c>
      <c r="M81" s="61" t="s">
        <v>14</v>
      </c>
      <c r="N81" s="61" t="s">
        <v>15</v>
      </c>
      <c r="O81" s="61" t="s">
        <v>16</v>
      </c>
      <c r="P81" s="36" t="s">
        <v>17</v>
      </c>
      <c r="Q81" s="61" t="s">
        <v>18</v>
      </c>
      <c r="R81" s="61" t="s">
        <v>19</v>
      </c>
      <c r="S81" s="61" t="s">
        <v>13</v>
      </c>
      <c r="T81" s="61" t="s">
        <v>14</v>
      </c>
      <c r="U81" s="61" t="s">
        <v>15</v>
      </c>
      <c r="V81" s="61" t="s">
        <v>16</v>
      </c>
      <c r="W81" s="36" t="s">
        <v>17</v>
      </c>
      <c r="X81" s="61" t="s">
        <v>18</v>
      </c>
      <c r="Y81" s="61" t="s">
        <v>19</v>
      </c>
      <c r="Z81" s="61" t="s">
        <v>13</v>
      </c>
      <c r="AA81" s="61" t="s">
        <v>14</v>
      </c>
      <c r="AB81" s="61" t="s">
        <v>15</v>
      </c>
      <c r="AC81" s="61" t="s">
        <v>16</v>
      </c>
      <c r="AD81" s="36" t="s">
        <v>17</v>
      </c>
      <c r="AE81" s="61" t="s">
        <v>18</v>
      </c>
      <c r="AF81" s="61" t="s">
        <v>19</v>
      </c>
      <c r="AG81" s="61" t="s">
        <v>13</v>
      </c>
      <c r="AH81" s="61"/>
      <c r="AI81" s="30"/>
    </row>
    <row r="82" spans="1:36" ht="24.9" customHeight="1" x14ac:dyDescent="0.3">
      <c r="D82" s="62">
        <v>1</v>
      </c>
      <c r="E82" s="62">
        <v>2</v>
      </c>
      <c r="F82" s="62">
        <v>3</v>
      </c>
      <c r="G82" s="62">
        <v>4</v>
      </c>
      <c r="H82" s="62">
        <v>5</v>
      </c>
      <c r="I82" s="38">
        <v>6</v>
      </c>
      <c r="J82" s="62">
        <v>7</v>
      </c>
      <c r="K82" s="62">
        <v>8</v>
      </c>
      <c r="L82" s="62">
        <v>9</v>
      </c>
      <c r="M82" s="62">
        <v>10</v>
      </c>
      <c r="N82" s="62">
        <v>11</v>
      </c>
      <c r="O82" s="62">
        <v>12</v>
      </c>
      <c r="P82" s="38">
        <v>13</v>
      </c>
      <c r="Q82" s="62">
        <v>14</v>
      </c>
      <c r="R82" s="62">
        <v>15</v>
      </c>
      <c r="S82" s="62">
        <v>16</v>
      </c>
      <c r="T82" s="62">
        <v>17</v>
      </c>
      <c r="U82" s="62">
        <v>18</v>
      </c>
      <c r="V82" s="62">
        <v>19</v>
      </c>
      <c r="W82" s="38">
        <v>20</v>
      </c>
      <c r="X82" s="62">
        <v>21</v>
      </c>
      <c r="Y82" s="62">
        <v>22</v>
      </c>
      <c r="Z82" s="62">
        <v>23</v>
      </c>
      <c r="AA82" s="62">
        <v>24</v>
      </c>
      <c r="AB82" s="62">
        <v>25</v>
      </c>
      <c r="AC82" s="62">
        <v>26</v>
      </c>
      <c r="AD82" s="38">
        <v>27</v>
      </c>
      <c r="AE82" s="62">
        <v>28</v>
      </c>
      <c r="AF82" s="62">
        <v>29</v>
      </c>
      <c r="AG82" s="62">
        <v>30</v>
      </c>
      <c r="AH82" s="62"/>
    </row>
    <row r="83" spans="1:36" ht="24.9" customHeight="1" x14ac:dyDescent="0.3">
      <c r="A83" s="79">
        <f t="shared" si="6"/>
        <v>0</v>
      </c>
      <c r="B83" s="1">
        <f>COUNTIF(D83:AH83,"U")</f>
        <v>0</v>
      </c>
      <c r="C83" s="7" t="s">
        <v>41</v>
      </c>
      <c r="D83" s="124"/>
      <c r="E83" s="125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</row>
    <row r="84" spans="1:36" ht="24.9" customHeight="1" x14ac:dyDescent="0.3">
      <c r="A84" s="79">
        <f t="shared" si="6"/>
        <v>0</v>
      </c>
      <c r="B84" s="1">
        <f>COUNTIF(D84:AH84,"U")</f>
        <v>0</v>
      </c>
      <c r="C84" s="7" t="s">
        <v>47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</row>
    <row r="85" spans="1:36" ht="24.9" customHeight="1" x14ac:dyDescent="0.3">
      <c r="A85" s="79">
        <f t="shared" si="6"/>
        <v>0</v>
      </c>
      <c r="B85" s="1">
        <f t="shared" ref="B85:B86" si="12">COUNTIF(D85:AH85,"U")</f>
        <v>0</v>
      </c>
      <c r="C85" s="7" t="s">
        <v>65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226"/>
      <c r="R85" s="226"/>
      <c r="S85" s="226"/>
      <c r="T85" s="227"/>
      <c r="U85" s="227"/>
      <c r="V85" s="226"/>
      <c r="W85" s="226"/>
      <c r="X85" s="226"/>
      <c r="Y85" s="226"/>
      <c r="Z85" s="124"/>
      <c r="AA85" s="124"/>
      <c r="AB85" s="124"/>
      <c r="AC85" s="124"/>
      <c r="AD85" s="124"/>
      <c r="AE85" s="124"/>
      <c r="AF85" s="124"/>
      <c r="AG85" s="124"/>
      <c r="AH85" s="124"/>
    </row>
    <row r="86" spans="1:36" ht="24.9" customHeight="1" x14ac:dyDescent="0.3">
      <c r="A86" s="79">
        <f t="shared" si="6"/>
        <v>0</v>
      </c>
      <c r="B86" s="1">
        <f t="shared" si="12"/>
        <v>0</v>
      </c>
      <c r="C86" s="7" t="s">
        <v>66</v>
      </c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226"/>
      <c r="R86" s="226"/>
      <c r="S86" s="226"/>
      <c r="T86" s="227"/>
      <c r="U86" s="227"/>
      <c r="V86" s="226"/>
      <c r="W86" s="226"/>
      <c r="X86" s="226"/>
      <c r="Y86" s="226"/>
      <c r="Z86" s="124"/>
      <c r="AA86" s="124"/>
      <c r="AB86" s="124"/>
      <c r="AC86" s="124"/>
      <c r="AD86" s="124"/>
      <c r="AE86" s="124"/>
      <c r="AF86" s="124"/>
      <c r="AG86" s="124"/>
      <c r="AH86" s="124"/>
    </row>
    <row r="87" spans="1:36" ht="24.9" customHeight="1" x14ac:dyDescent="0.3"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</row>
    <row r="88" spans="1:36" ht="24.9" customHeight="1" x14ac:dyDescent="0.3">
      <c r="D88" s="132" t="s">
        <v>29</v>
      </c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</row>
    <row r="89" spans="1:36" ht="24.9" customHeight="1" x14ac:dyDescent="0.3">
      <c r="B89" s="133" t="s">
        <v>11</v>
      </c>
      <c r="C89" s="133"/>
      <c r="D89" s="61" t="s">
        <v>14</v>
      </c>
      <c r="E89" s="61" t="s">
        <v>15</v>
      </c>
      <c r="F89" s="36" t="s">
        <v>16</v>
      </c>
      <c r="G89" s="36" t="s">
        <v>17</v>
      </c>
      <c r="H89" s="61" t="s">
        <v>18</v>
      </c>
      <c r="I89" s="61" t="s">
        <v>19</v>
      </c>
      <c r="J89" s="61" t="s">
        <v>13</v>
      </c>
      <c r="K89" s="61" t="s">
        <v>14</v>
      </c>
      <c r="L89" s="61" t="s">
        <v>15</v>
      </c>
      <c r="M89" s="61" t="s">
        <v>16</v>
      </c>
      <c r="N89" s="36" t="s">
        <v>17</v>
      </c>
      <c r="O89" s="61" t="s">
        <v>18</v>
      </c>
      <c r="P89" s="61" t="s">
        <v>19</v>
      </c>
      <c r="Q89" s="61" t="s">
        <v>13</v>
      </c>
      <c r="R89" s="61" t="s">
        <v>14</v>
      </c>
      <c r="S89" s="61" t="s">
        <v>15</v>
      </c>
      <c r="T89" s="61" t="s">
        <v>16</v>
      </c>
      <c r="U89" s="36" t="s">
        <v>17</v>
      </c>
      <c r="V89" s="61" t="s">
        <v>18</v>
      </c>
      <c r="W89" s="61" t="s">
        <v>19</v>
      </c>
      <c r="X89" s="61" t="s">
        <v>13</v>
      </c>
      <c r="Y89" s="61" t="s">
        <v>14</v>
      </c>
      <c r="Z89" s="61" t="s">
        <v>15</v>
      </c>
      <c r="AA89" s="61" t="s">
        <v>16</v>
      </c>
      <c r="AB89" s="36" t="s">
        <v>17</v>
      </c>
      <c r="AC89" s="61" t="s">
        <v>18</v>
      </c>
      <c r="AD89" s="61" t="s">
        <v>19</v>
      </c>
      <c r="AE89" s="61" t="s">
        <v>13</v>
      </c>
      <c r="AF89" s="61" t="s">
        <v>14</v>
      </c>
      <c r="AG89" s="61" t="s">
        <v>15</v>
      </c>
      <c r="AH89" s="61" t="s">
        <v>16</v>
      </c>
    </row>
    <row r="90" spans="1:36" ht="24.9" customHeight="1" x14ac:dyDescent="0.3">
      <c r="D90" s="62">
        <v>1</v>
      </c>
      <c r="E90" s="62">
        <v>2</v>
      </c>
      <c r="F90" s="38">
        <v>3</v>
      </c>
      <c r="G90" s="38">
        <v>4</v>
      </c>
      <c r="H90" s="62">
        <v>5</v>
      </c>
      <c r="I90" s="62">
        <v>6</v>
      </c>
      <c r="J90" s="62">
        <v>7</v>
      </c>
      <c r="K90" s="62">
        <v>8</v>
      </c>
      <c r="L90" s="62">
        <v>9</v>
      </c>
      <c r="M90" s="62">
        <v>10</v>
      </c>
      <c r="N90" s="38">
        <v>11</v>
      </c>
      <c r="O90" s="62">
        <v>12</v>
      </c>
      <c r="P90" s="62">
        <v>13</v>
      </c>
      <c r="Q90" s="62">
        <v>14</v>
      </c>
      <c r="R90" s="62">
        <v>15</v>
      </c>
      <c r="S90" s="62">
        <v>16</v>
      </c>
      <c r="T90" s="62">
        <v>17</v>
      </c>
      <c r="U90" s="38">
        <v>18</v>
      </c>
      <c r="V90" s="62">
        <v>19</v>
      </c>
      <c r="W90" s="62">
        <v>20</v>
      </c>
      <c r="X90" s="62">
        <v>21</v>
      </c>
      <c r="Y90" s="62">
        <v>22</v>
      </c>
      <c r="Z90" s="62">
        <v>23</v>
      </c>
      <c r="AA90" s="62">
        <v>24</v>
      </c>
      <c r="AB90" s="38">
        <v>25</v>
      </c>
      <c r="AC90" s="62">
        <v>26</v>
      </c>
      <c r="AD90" s="62">
        <v>27</v>
      </c>
      <c r="AE90" s="62">
        <v>28</v>
      </c>
      <c r="AF90" s="62">
        <v>29</v>
      </c>
      <c r="AG90" s="62">
        <v>30</v>
      </c>
      <c r="AH90" s="62">
        <v>31</v>
      </c>
    </row>
    <row r="91" spans="1:36" ht="24.9" customHeight="1" x14ac:dyDescent="0.3">
      <c r="A91" s="79">
        <f t="shared" si="6"/>
        <v>0</v>
      </c>
      <c r="B91" s="1">
        <f>COUNTIF(D91:AH91,"U")</f>
        <v>0</v>
      </c>
      <c r="C91" s="7" t="s">
        <v>41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J91" s="60"/>
    </row>
    <row r="92" spans="1:36" ht="24.9" customHeight="1" x14ac:dyDescent="0.3">
      <c r="A92" s="79">
        <f t="shared" si="6"/>
        <v>0</v>
      </c>
      <c r="B92" s="1">
        <f>COUNTIF(D92:AH92,"U")</f>
        <v>0</v>
      </c>
      <c r="C92" s="7" t="s">
        <v>47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J92" s="60"/>
    </row>
    <row r="93" spans="1:36" ht="24.9" customHeight="1" x14ac:dyDescent="0.3">
      <c r="A93" s="79">
        <f t="shared" si="6"/>
        <v>0</v>
      </c>
      <c r="B93" s="1">
        <f t="shared" ref="B93:B94" si="13">COUNTIF(D93:AH93,"U")</f>
        <v>0</v>
      </c>
      <c r="C93" s="7" t="s">
        <v>65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</row>
    <row r="94" spans="1:36" ht="24.9" customHeight="1" x14ac:dyDescent="0.3">
      <c r="A94" s="79">
        <f t="shared" si="6"/>
        <v>0</v>
      </c>
      <c r="B94" s="1">
        <f t="shared" si="13"/>
        <v>0</v>
      </c>
      <c r="C94" s="7" t="s">
        <v>66</v>
      </c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</row>
    <row r="95" spans="1:36" ht="24.9" customHeight="1" x14ac:dyDescent="0.3"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</row>
    <row r="96" spans="1:36" ht="24.9" customHeight="1" x14ac:dyDescent="0.3">
      <c r="D96" s="132" t="s">
        <v>30</v>
      </c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</row>
    <row r="97" spans="1:34" ht="24.9" customHeight="1" x14ac:dyDescent="0.3">
      <c r="B97" s="133" t="s">
        <v>11</v>
      </c>
      <c r="C97" s="133"/>
      <c r="D97" s="36" t="s">
        <v>17</v>
      </c>
      <c r="E97" s="61" t="s">
        <v>18</v>
      </c>
      <c r="F97" s="61" t="s">
        <v>19</v>
      </c>
      <c r="G97" s="61" t="s">
        <v>13</v>
      </c>
      <c r="H97" s="61" t="s">
        <v>14</v>
      </c>
      <c r="I97" s="61" t="s">
        <v>15</v>
      </c>
      <c r="J97" s="61" t="s">
        <v>16</v>
      </c>
      <c r="K97" s="36" t="s">
        <v>17</v>
      </c>
      <c r="L97" s="61" t="s">
        <v>18</v>
      </c>
      <c r="M97" s="61" t="s">
        <v>19</v>
      </c>
      <c r="N97" s="61" t="s">
        <v>13</v>
      </c>
      <c r="O97" s="61" t="s">
        <v>14</v>
      </c>
      <c r="P97" s="61" t="s">
        <v>15</v>
      </c>
      <c r="Q97" s="61" t="s">
        <v>16</v>
      </c>
      <c r="R97" s="36" t="s">
        <v>17</v>
      </c>
      <c r="S97" s="61" t="s">
        <v>18</v>
      </c>
      <c r="T97" s="61" t="s">
        <v>19</v>
      </c>
      <c r="U97" s="61" t="s">
        <v>13</v>
      </c>
      <c r="V97" s="61" t="s">
        <v>14</v>
      </c>
      <c r="W97" s="61" t="s">
        <v>15</v>
      </c>
      <c r="X97" s="61" t="s">
        <v>16</v>
      </c>
      <c r="Y97" s="36" t="s">
        <v>17</v>
      </c>
      <c r="Z97" s="61" t="s">
        <v>18</v>
      </c>
      <c r="AA97" s="61" t="s">
        <v>19</v>
      </c>
      <c r="AB97" s="61" t="s">
        <v>13</v>
      </c>
      <c r="AC97" s="61" t="s">
        <v>14</v>
      </c>
      <c r="AD97" s="61" t="s">
        <v>15</v>
      </c>
      <c r="AE97" s="61" t="s">
        <v>16</v>
      </c>
      <c r="AF97" s="36" t="s">
        <v>17</v>
      </c>
      <c r="AG97" s="61" t="s">
        <v>18</v>
      </c>
      <c r="AH97" s="61"/>
    </row>
    <row r="98" spans="1:34" ht="24.9" customHeight="1" x14ac:dyDescent="0.3">
      <c r="D98" s="38">
        <v>1</v>
      </c>
      <c r="E98" s="62">
        <v>2</v>
      </c>
      <c r="F98" s="62">
        <v>3</v>
      </c>
      <c r="G98" s="62">
        <v>4</v>
      </c>
      <c r="H98" s="62">
        <v>5</v>
      </c>
      <c r="I98" s="62">
        <v>6</v>
      </c>
      <c r="J98" s="62">
        <v>7</v>
      </c>
      <c r="K98" s="38">
        <v>8</v>
      </c>
      <c r="L98" s="62">
        <v>9</v>
      </c>
      <c r="M98" s="62">
        <v>10</v>
      </c>
      <c r="N98" s="62">
        <v>11</v>
      </c>
      <c r="O98" s="62">
        <v>12</v>
      </c>
      <c r="P98" s="62">
        <v>13</v>
      </c>
      <c r="Q98" s="62">
        <v>14</v>
      </c>
      <c r="R98" s="38">
        <v>15</v>
      </c>
      <c r="S98" s="62">
        <v>16</v>
      </c>
      <c r="T98" s="62">
        <v>17</v>
      </c>
      <c r="U98" s="62">
        <v>18</v>
      </c>
      <c r="V98" s="62">
        <v>19</v>
      </c>
      <c r="W98" s="62">
        <v>20</v>
      </c>
      <c r="X98" s="62">
        <v>21</v>
      </c>
      <c r="Y98" s="38">
        <v>22</v>
      </c>
      <c r="Z98" s="62">
        <v>23</v>
      </c>
      <c r="AA98" s="62">
        <v>24</v>
      </c>
      <c r="AB98" s="62">
        <v>25</v>
      </c>
      <c r="AC98" s="62">
        <v>26</v>
      </c>
      <c r="AD98" s="62">
        <v>27</v>
      </c>
      <c r="AE98" s="62">
        <v>28</v>
      </c>
      <c r="AF98" s="38">
        <v>29</v>
      </c>
      <c r="AG98" s="62">
        <v>30</v>
      </c>
      <c r="AH98" s="62"/>
    </row>
    <row r="99" spans="1:34" ht="24.9" customHeight="1" x14ac:dyDescent="0.3">
      <c r="A99" s="79">
        <f t="shared" si="6"/>
        <v>0</v>
      </c>
      <c r="B99" s="1">
        <f>COUNTIF(D99:AH99,"U")</f>
        <v>0</v>
      </c>
      <c r="C99" s="7" t="s">
        <v>41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</row>
    <row r="100" spans="1:34" ht="24.9" customHeight="1" x14ac:dyDescent="0.3">
      <c r="A100" s="79">
        <f t="shared" si="6"/>
        <v>0</v>
      </c>
      <c r="B100" s="1">
        <f>COUNTIF(D100:AH100,"U")</f>
        <v>0</v>
      </c>
      <c r="C100" s="7" t="s">
        <v>47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</row>
    <row r="101" spans="1:34" ht="24.9" customHeight="1" x14ac:dyDescent="0.3">
      <c r="A101" s="79">
        <f t="shared" si="6"/>
        <v>0</v>
      </c>
      <c r="B101" s="1">
        <f t="shared" ref="B101:B102" si="14">COUNTIF(D101:AH101,"U")</f>
        <v>0</v>
      </c>
      <c r="C101" s="7" t="s">
        <v>65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</row>
    <row r="102" spans="1:34" ht="24.9" customHeight="1" x14ac:dyDescent="0.3">
      <c r="A102" s="79">
        <f t="shared" si="6"/>
        <v>0</v>
      </c>
      <c r="B102" s="1">
        <f t="shared" si="14"/>
        <v>0</v>
      </c>
      <c r="C102" s="7" t="s">
        <v>66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</row>
    <row r="103" spans="1:34" ht="24.9" customHeight="1" x14ac:dyDescent="0.3"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</row>
    <row r="104" spans="1:34" ht="24.9" customHeight="1" x14ac:dyDescent="0.3">
      <c r="D104" s="132" t="s">
        <v>31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</row>
    <row r="105" spans="1:34" ht="24.9" customHeight="1" x14ac:dyDescent="0.3">
      <c r="B105" s="133" t="s">
        <v>11</v>
      </c>
      <c r="C105" s="133"/>
      <c r="D105" s="61" t="s">
        <v>19</v>
      </c>
      <c r="E105" s="61" t="s">
        <v>13</v>
      </c>
      <c r="F105" s="61" t="s">
        <v>14</v>
      </c>
      <c r="G105" s="61" t="s">
        <v>15</v>
      </c>
      <c r="H105" s="61" t="s">
        <v>16</v>
      </c>
      <c r="I105" s="36" t="s">
        <v>17</v>
      </c>
      <c r="J105" s="61" t="s">
        <v>18</v>
      </c>
      <c r="K105" s="61" t="s">
        <v>19</v>
      </c>
      <c r="L105" s="61" t="s">
        <v>13</v>
      </c>
      <c r="M105" s="61" t="s">
        <v>14</v>
      </c>
      <c r="N105" s="61" t="s">
        <v>15</v>
      </c>
      <c r="O105" s="61" t="s">
        <v>16</v>
      </c>
      <c r="P105" s="36" t="s">
        <v>17</v>
      </c>
      <c r="Q105" s="61" t="s">
        <v>18</v>
      </c>
      <c r="R105" s="61" t="s">
        <v>19</v>
      </c>
      <c r="S105" s="61" t="s">
        <v>13</v>
      </c>
      <c r="T105" s="61" t="s">
        <v>14</v>
      </c>
      <c r="U105" s="61" t="s">
        <v>15</v>
      </c>
      <c r="V105" s="61" t="s">
        <v>16</v>
      </c>
      <c r="W105" s="36" t="s">
        <v>17</v>
      </c>
      <c r="X105" s="61" t="s">
        <v>18</v>
      </c>
      <c r="Y105" s="61" t="s">
        <v>19</v>
      </c>
      <c r="Z105" s="61" t="s">
        <v>13</v>
      </c>
      <c r="AA105" s="61" t="s">
        <v>14</v>
      </c>
      <c r="AB105" s="36" t="s">
        <v>15</v>
      </c>
      <c r="AC105" s="36" t="s">
        <v>16</v>
      </c>
      <c r="AD105" s="36" t="s">
        <v>17</v>
      </c>
      <c r="AE105" s="61" t="s">
        <v>18</v>
      </c>
      <c r="AF105" s="61" t="s">
        <v>19</v>
      </c>
      <c r="AG105" s="61" t="s">
        <v>13</v>
      </c>
      <c r="AH105" s="61" t="s">
        <v>14</v>
      </c>
    </row>
    <row r="106" spans="1:34" ht="24.9" customHeight="1" x14ac:dyDescent="0.3">
      <c r="D106" s="62">
        <v>1</v>
      </c>
      <c r="E106" s="62">
        <v>2</v>
      </c>
      <c r="F106" s="62">
        <v>3</v>
      </c>
      <c r="G106" s="62">
        <v>4</v>
      </c>
      <c r="H106" s="62">
        <v>5</v>
      </c>
      <c r="I106" s="38">
        <v>6</v>
      </c>
      <c r="J106" s="62">
        <v>7</v>
      </c>
      <c r="K106" s="62">
        <v>8</v>
      </c>
      <c r="L106" s="62">
        <v>9</v>
      </c>
      <c r="M106" s="62">
        <v>10</v>
      </c>
      <c r="N106" s="62">
        <v>11</v>
      </c>
      <c r="O106" s="62">
        <v>12</v>
      </c>
      <c r="P106" s="38">
        <v>13</v>
      </c>
      <c r="Q106" s="62">
        <v>14</v>
      </c>
      <c r="R106" s="62">
        <v>15</v>
      </c>
      <c r="S106" s="62">
        <v>16</v>
      </c>
      <c r="T106" s="62">
        <v>17</v>
      </c>
      <c r="U106" s="62">
        <v>18</v>
      </c>
      <c r="V106" s="62">
        <v>19</v>
      </c>
      <c r="W106" s="38">
        <v>20</v>
      </c>
      <c r="X106" s="62">
        <v>21</v>
      </c>
      <c r="Y106" s="62">
        <v>22</v>
      </c>
      <c r="Z106" s="62">
        <v>23</v>
      </c>
      <c r="AA106" s="62">
        <v>24</v>
      </c>
      <c r="AB106" s="38">
        <v>25</v>
      </c>
      <c r="AC106" s="38">
        <v>26</v>
      </c>
      <c r="AD106" s="38">
        <v>27</v>
      </c>
      <c r="AE106" s="62">
        <v>28</v>
      </c>
      <c r="AF106" s="62">
        <v>29</v>
      </c>
      <c r="AG106" s="62">
        <v>30</v>
      </c>
      <c r="AH106" s="62">
        <v>31</v>
      </c>
    </row>
    <row r="107" spans="1:34" ht="24.9" customHeight="1" x14ac:dyDescent="0.3">
      <c r="A107" s="79">
        <f t="shared" si="6"/>
        <v>0</v>
      </c>
      <c r="B107" s="1">
        <f>COUNTIF(D107:AH107,"U")</f>
        <v>0</v>
      </c>
      <c r="C107" s="7" t="s">
        <v>41</v>
      </c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</row>
    <row r="108" spans="1:34" ht="24.9" customHeight="1" x14ac:dyDescent="0.3">
      <c r="A108" s="79">
        <f t="shared" ref="A108:A110" si="15">COUNTIF(C108:AG108,"U!")</f>
        <v>0</v>
      </c>
      <c r="B108" s="1">
        <f>COUNTIF(D108:AH108,"U")</f>
        <v>0</v>
      </c>
      <c r="C108" s="7" t="s">
        <v>47</v>
      </c>
      <c r="D108" s="124"/>
      <c r="E108" s="124"/>
      <c r="F108" s="124"/>
      <c r="G108" s="124"/>
      <c r="H108" s="124"/>
      <c r="I108" s="124"/>
      <c r="J108" s="124"/>
      <c r="K108" s="124"/>
      <c r="L108" s="128"/>
      <c r="M108" s="128"/>
      <c r="N108" s="128"/>
      <c r="O108" s="128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</row>
    <row r="109" spans="1:34" ht="24.9" customHeight="1" x14ac:dyDescent="0.3">
      <c r="A109" s="79">
        <f t="shared" si="15"/>
        <v>0</v>
      </c>
      <c r="B109" s="1">
        <f t="shared" ref="B109:B110" si="16">COUNTIF(D109:AH109,"U")</f>
        <v>0</v>
      </c>
      <c r="C109" s="7" t="s">
        <v>65</v>
      </c>
      <c r="D109" s="124"/>
      <c r="E109" s="124"/>
      <c r="F109" s="124"/>
      <c r="G109" s="124"/>
      <c r="H109" s="124"/>
      <c r="I109" s="124"/>
      <c r="J109" s="124"/>
      <c r="K109" s="129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124"/>
      <c r="AH109" s="124"/>
    </row>
    <row r="110" spans="1:34" ht="24.9" customHeight="1" x14ac:dyDescent="0.3">
      <c r="A110" s="79">
        <f t="shared" si="15"/>
        <v>0</v>
      </c>
      <c r="B110" s="1">
        <f t="shared" si="16"/>
        <v>0</v>
      </c>
      <c r="C110" s="7" t="s">
        <v>66</v>
      </c>
      <c r="D110" s="124"/>
      <c r="E110" s="124"/>
      <c r="F110" s="124"/>
      <c r="G110" s="124"/>
      <c r="H110" s="124"/>
      <c r="I110" s="124"/>
      <c r="J110" s="124"/>
      <c r="K110" s="124"/>
      <c r="L110" s="131"/>
      <c r="M110" s="131"/>
      <c r="N110" s="131"/>
      <c r="O110" s="131"/>
      <c r="P110" s="124"/>
      <c r="Q110" s="124"/>
      <c r="R110" s="124"/>
      <c r="S110" s="124"/>
      <c r="T110" s="124"/>
      <c r="U110" s="124"/>
      <c r="V110" s="124"/>
      <c r="W110" s="124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124"/>
      <c r="AH110" s="124"/>
    </row>
    <row r="111" spans="1:34" ht="24.9" customHeight="1" x14ac:dyDescent="0.3"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</row>
  </sheetData>
  <mergeCells count="65">
    <mergeCell ref="D1:AH1"/>
    <mergeCell ref="D2:E2"/>
    <mergeCell ref="F2:G2"/>
    <mergeCell ref="H2:I2"/>
    <mergeCell ref="J2:K2"/>
    <mergeCell ref="L2:M2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D7:E7"/>
    <mergeCell ref="F7:G7"/>
    <mergeCell ref="H7:I7"/>
    <mergeCell ref="J7:K7"/>
    <mergeCell ref="L7:M7"/>
    <mergeCell ref="HR16:IV16"/>
    <mergeCell ref="IX16:KB16"/>
    <mergeCell ref="KD16:LH16"/>
    <mergeCell ref="LJ16:MN16"/>
    <mergeCell ref="B24:C24"/>
    <mergeCell ref="D24:AH24"/>
    <mergeCell ref="AJ16:BL16"/>
    <mergeCell ref="BN16:CR16"/>
    <mergeCell ref="CT16:DX16"/>
    <mergeCell ref="DZ16:FD16"/>
    <mergeCell ref="FF16:GJ16"/>
    <mergeCell ref="GL16:HP16"/>
    <mergeCell ref="B16:C16"/>
    <mergeCell ref="D16:AH16"/>
    <mergeCell ref="B73:C73"/>
    <mergeCell ref="B32:C32"/>
    <mergeCell ref="D32:AH32"/>
    <mergeCell ref="B40:C40"/>
    <mergeCell ref="D40:AH40"/>
    <mergeCell ref="B48:C48"/>
    <mergeCell ref="D48:AH48"/>
    <mergeCell ref="B56:C56"/>
    <mergeCell ref="D56:AH56"/>
    <mergeCell ref="D64:AH64"/>
    <mergeCell ref="B65:C65"/>
    <mergeCell ref="D72:AH72"/>
    <mergeCell ref="D104:AH104"/>
    <mergeCell ref="B105:C105"/>
    <mergeCell ref="D80:AH80"/>
    <mergeCell ref="B81:C81"/>
    <mergeCell ref="D88:AH88"/>
    <mergeCell ref="B89:C89"/>
    <mergeCell ref="D96:AH96"/>
    <mergeCell ref="B97:C97"/>
  </mergeCells>
  <conditionalFormatting sqref="D77:D78">
    <cfRule type="containsText" dxfId="68" priority="27" operator="containsText" text="U">
      <formula>NOT(ISERROR(SEARCH("U",D77)))</formula>
    </cfRule>
  </conditionalFormatting>
  <conditionalFormatting sqref="D92:E92">
    <cfRule type="containsText" dxfId="67" priority="6" operator="containsText" text="U">
      <formula>NOT(ISERROR(SEARCH("U",D92)))</formula>
    </cfRule>
  </conditionalFormatting>
  <conditionalFormatting sqref="D68:I68">
    <cfRule type="containsText" dxfId="66" priority="19" operator="containsText" text="U">
      <formula>NOT(ISERROR(SEARCH("U",D68)))</formula>
    </cfRule>
  </conditionalFormatting>
  <conditionalFormatting sqref="D85:P86 Z85:AF86">
    <cfRule type="containsText" dxfId="65" priority="8" operator="containsText" text="U">
      <formula>NOT(ISERROR(SEARCH("U",D85)))</formula>
    </cfRule>
  </conditionalFormatting>
  <conditionalFormatting sqref="D51:Y51 D52:AH52 D53:D54 R53:AH54">
    <cfRule type="containsText" dxfId="64" priority="43" operator="containsText" text="U">
      <formula>NOT(ISERROR(SEARCH("U",D51)))</formula>
    </cfRule>
  </conditionalFormatting>
  <conditionalFormatting sqref="D35:Z35 AF35:AH35 D36:AH36">
    <cfRule type="containsText" dxfId="63" priority="45" operator="containsText" text="U">
      <formula>NOT(ISERROR(SEARCH("U",D35)))</formula>
    </cfRule>
  </conditionalFormatting>
  <conditionalFormatting sqref="D60:AB60">
    <cfRule type="containsText" dxfId="62" priority="22" operator="containsText" text="U!">
      <formula>NOT(ISERROR(SEARCH("U!",D60)))</formula>
    </cfRule>
  </conditionalFormatting>
  <conditionalFormatting sqref="D61:AB62">
    <cfRule type="containsText" dxfId="61" priority="2" operator="containsText" text="U!">
      <formula>NOT(ISERROR(SEARCH("U!",D61)))</formula>
    </cfRule>
    <cfRule type="containsText" dxfId="60" priority="3" operator="containsText" text="U">
      <formula>NOT(ISERROR(SEARCH("U",D61)))</formula>
    </cfRule>
  </conditionalFormatting>
  <conditionalFormatting sqref="D27:AE27 D28:Z28 AC28:AE28 D29:AE30">
    <cfRule type="containsText" dxfId="59" priority="47" operator="containsText" text="U!">
      <formula>NOT(ISERROR(SEARCH("U!",D27)))</formula>
    </cfRule>
    <cfRule type="containsText" dxfId="58" priority="46" operator="containsText" text="U">
      <formula>NOT(ISERROR(SEARCH("U",D27)))</formula>
    </cfRule>
  </conditionalFormatting>
  <conditionalFormatting sqref="D43:AG44 D45:D46">
    <cfRule type="containsText" dxfId="57" priority="44" operator="containsText" text="U">
      <formula>NOT(ISERROR(SEARCH("U",D43)))</formula>
    </cfRule>
  </conditionalFormatting>
  <conditionalFormatting sqref="D84:AG84">
    <cfRule type="containsText" dxfId="56" priority="7" operator="containsText" text="U">
      <formula>NOT(ISERROR(SEARCH("U",D84)))</formula>
    </cfRule>
  </conditionalFormatting>
  <conditionalFormatting sqref="D99:AG102">
    <cfRule type="containsText" dxfId="55" priority="37" operator="containsText" text="U">
      <formula>NOT(ISERROR(SEARCH("U",D99)))</formula>
    </cfRule>
  </conditionalFormatting>
  <conditionalFormatting sqref="D19:AH22">
    <cfRule type="containsText" dxfId="54" priority="48" operator="containsText" text="U">
      <formula>NOT(ISERROR(SEARCH("U",D19)))</formula>
    </cfRule>
  </conditionalFormatting>
  <conditionalFormatting sqref="D37:AH38">
    <cfRule type="containsText" dxfId="53" priority="15" operator="containsText" text="U">
      <formula>NOT(ISERROR(SEARCH("U",D37)))</formula>
    </cfRule>
  </conditionalFormatting>
  <conditionalFormatting sqref="D37:AH50">
    <cfRule type="containsText" dxfId="52" priority="14" operator="containsText" text="U!">
      <formula>NOT(ISERROR(SEARCH("U!",D37)))</formula>
    </cfRule>
  </conditionalFormatting>
  <conditionalFormatting sqref="D63:AH82 AC60:AH62 D19:AH36 D52:AH58 J59:AH59 D85:P86 Z85:AH86 D84:AH84 D87:AH108 AG109:AH110 D51:Y51 D83 F83:AH83 D109:W110">
    <cfRule type="containsText" dxfId="51" priority="35" operator="containsText" text="U!">
      <formula>NOT(ISERROR(SEARCH("U!",D19)))</formula>
    </cfRule>
  </conditionalFormatting>
  <conditionalFormatting sqref="D67:AH67 J68:AH68 D69:I70 AA69:AH70">
    <cfRule type="containsText" dxfId="50" priority="41" operator="containsText" text="U">
      <formula>NOT(ISERROR(SEARCH("U",D67)))</formula>
    </cfRule>
  </conditionalFormatting>
  <conditionalFormatting sqref="D91:AH91 F92:AH92 D93:AH94">
    <cfRule type="containsText" dxfId="49" priority="38" operator="containsText" text="U">
      <formula>NOT(ISERROR(SEARCH("U",D91)))</formula>
    </cfRule>
  </conditionalFormatting>
  <conditionalFormatting sqref="D107:AH108 D109:W110 AH109:AH110">
    <cfRule type="containsText" dxfId="48" priority="36" operator="containsText" text="U">
      <formula>NOT(ISERROR(SEARCH("U",D107)))</formula>
    </cfRule>
  </conditionalFormatting>
  <conditionalFormatting sqref="E53:Q54">
    <cfRule type="containsText" dxfId="47" priority="12" operator="containsText" text="U">
      <formula>NOT(ISERROR(SEARCH("U",E53)))</formula>
    </cfRule>
  </conditionalFormatting>
  <conditionalFormatting sqref="E45:AG46">
    <cfRule type="containsText" dxfId="46" priority="13" operator="containsText" text="U">
      <formula>NOT(ISERROR(SEARCH("U",E45)))</formula>
    </cfRule>
  </conditionalFormatting>
  <conditionalFormatting sqref="G77:K78">
    <cfRule type="containsText" dxfId="45" priority="26" operator="containsText" text="U">
      <formula>NOT(ISERROR(SEARCH("U",G77)))</formula>
    </cfRule>
  </conditionalFormatting>
  <conditionalFormatting sqref="J69:Z70">
    <cfRule type="containsText" dxfId="44" priority="18" operator="containsText" text="U">
      <formula>NOT(ISERROR(SEARCH("U",J69)))</formula>
    </cfRule>
  </conditionalFormatting>
  <conditionalFormatting sqref="J59:AG59 D75:T76 AG75:AH76 D77:F78 L77:AH78 D83 F83:AG83">
    <cfRule type="containsText" dxfId="43" priority="40" operator="containsText" text="U">
      <formula>NOT(ISERROR(SEARCH("U",D59)))</formula>
    </cfRule>
  </conditionalFormatting>
  <conditionalFormatting sqref="T59">
    <cfRule type="containsText" dxfId="42" priority="11" operator="containsText" text="U">
      <formula>NOT(ISERROR(SEARCH("U",T59)))</formula>
    </cfRule>
  </conditionalFormatting>
  <conditionalFormatting sqref="U75:AF76">
    <cfRule type="containsText" dxfId="41" priority="9" operator="containsText" text="U">
      <formula>NOT(ISERROR(SEARCH("U",U75)))</formula>
    </cfRule>
  </conditionalFormatting>
  <conditionalFormatting sqref="X60:Y60">
    <cfRule type="containsText" dxfId="40" priority="21" operator="containsText" text="U">
      <formula>NOT(ISERROR(SEARCH("U",X60)))</formula>
    </cfRule>
  </conditionalFormatting>
  <conditionalFormatting sqref="Y67">
    <cfRule type="containsText" dxfId="39" priority="10" operator="containsText" text="U">
      <formula>NOT(ISERROR(SEARCH("U",Y67)))</formula>
    </cfRule>
  </conditionalFormatting>
  <conditionalFormatting sqref="Z93:Z94">
    <cfRule type="containsText" dxfId="38" priority="5" operator="containsText" text="U">
      <formula>NOT(ISERROR(SEARCH("U",Z93)))</formula>
    </cfRule>
  </conditionalFormatting>
  <conditionalFormatting sqref="Z60:AB60">
    <cfRule type="containsText" dxfId="37" priority="23" operator="containsText" text="U">
      <formula>NOT(ISERROR(SEARCH("U",Z60)))</formula>
    </cfRule>
  </conditionalFormatting>
  <conditionalFormatting sqref="AA28:AB28">
    <cfRule type="containsText" dxfId="36" priority="17" operator="containsText" text="U">
      <formula>NOT(ISERROR(SEARCH("U",AA28)))</formula>
    </cfRule>
  </conditionalFormatting>
  <conditionalFormatting sqref="AA35:AE35">
    <cfRule type="containsText" dxfId="35" priority="16" operator="containsText" text="U">
      <formula>NOT(ISERROR(SEARCH("U",AA35)))</formula>
    </cfRule>
  </conditionalFormatting>
  <conditionalFormatting sqref="AC60:AG60">
    <cfRule type="containsText" dxfId="34" priority="20" operator="containsText" text="U">
      <formula>NOT(ISERROR(SEARCH("U",AC60)))</formula>
    </cfRule>
  </conditionalFormatting>
  <conditionalFormatting sqref="AC61:AG62 D60:W60">
    <cfRule type="containsText" dxfId="33" priority="42" operator="containsText" text="U">
      <formula>NOT(ISERROR(SEARCH("U",D60)))</formula>
    </cfRule>
  </conditionalFormatting>
  <conditionalFormatting sqref="AG84:AG86">
    <cfRule type="containsText" dxfId="32" priority="39" operator="containsText" text="U">
      <formula>NOT(ISERROR(SEARCH("U",AG84)))</formula>
    </cfRule>
  </conditionalFormatting>
  <conditionalFormatting sqref="AG109:AG110">
    <cfRule type="containsText" dxfId="31" priority="4" operator="containsText" text="U">
      <formula>NOT(ISERROR(SEARCH("U",AG109)))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00"/>
  </sheetPr>
  <dimension ref="A1:MN111"/>
  <sheetViews>
    <sheetView zoomScale="90" zoomScaleNormal="90" workbookViewId="0">
      <selection activeCell="L6" sqref="L6:M6"/>
    </sheetView>
  </sheetViews>
  <sheetFormatPr baseColWidth="10" defaultColWidth="5.33203125" defaultRowHeight="14.4" x14ac:dyDescent="0.3"/>
  <cols>
    <col min="1" max="1" width="12.33203125" style="79" customWidth="1"/>
    <col min="2" max="2" width="11.6640625" style="1" customWidth="1"/>
    <col min="3" max="3" width="22.88671875" style="2" customWidth="1"/>
    <col min="5" max="5" width="5.44140625" customWidth="1"/>
    <col min="7" max="7" width="6.5546875" customWidth="1"/>
    <col min="9" max="9" width="6.44140625" customWidth="1"/>
    <col min="11" max="11" width="6.44140625" customWidth="1"/>
    <col min="13" max="13" width="5.44140625" customWidth="1"/>
    <col min="35" max="35" width="2.33203125" customWidth="1"/>
    <col min="36" max="36" width="5.109375" customWidth="1"/>
    <col min="65" max="65" width="2.33203125" customWidth="1"/>
  </cols>
  <sheetData>
    <row r="1" spans="1:352" ht="37.200000000000003" customHeight="1" x14ac:dyDescent="0.3">
      <c r="B1" s="8"/>
      <c r="D1" s="134" t="s">
        <v>58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</row>
    <row r="2" spans="1:352" ht="54.6" customHeight="1" x14ac:dyDescent="0.3">
      <c r="D2" s="150" t="s">
        <v>61</v>
      </c>
      <c r="E2" s="151"/>
      <c r="F2" s="152" t="s">
        <v>59</v>
      </c>
      <c r="G2" s="151"/>
      <c r="H2" s="153" t="s">
        <v>6</v>
      </c>
      <c r="I2" s="153"/>
      <c r="J2" s="153" t="s">
        <v>7</v>
      </c>
      <c r="K2" s="153"/>
      <c r="L2" s="154" t="s">
        <v>60</v>
      </c>
      <c r="M2" s="15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52" s="111" customFormat="1" ht="30.6" customHeight="1" x14ac:dyDescent="0.35">
      <c r="A3" s="108" t="s">
        <v>41</v>
      </c>
      <c r="B3" s="108"/>
      <c r="C3" s="109"/>
      <c r="D3" s="141">
        <v>0</v>
      </c>
      <c r="E3" s="141"/>
      <c r="F3" s="142">
        <f>A19+A27+A35+A43+A51+A59+A67+A75+A83+A91+A99+A107</f>
        <v>0</v>
      </c>
      <c r="G3" s="148"/>
      <c r="H3" s="143">
        <v>10</v>
      </c>
      <c r="I3" s="143"/>
      <c r="J3" s="143">
        <f>B19+B27+B35+B43+B51+B59+B67+B75+B83+B91+B99+B107</f>
        <v>9</v>
      </c>
      <c r="K3" s="143"/>
      <c r="L3" s="144">
        <f>H3-J3+D3-F3</f>
        <v>1</v>
      </c>
      <c r="M3" s="144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</row>
    <row r="4" spans="1:352" s="111" customFormat="1" ht="30.6" customHeight="1" x14ac:dyDescent="0.35">
      <c r="A4" s="108" t="s">
        <v>47</v>
      </c>
      <c r="B4" s="108"/>
      <c r="C4" s="109"/>
      <c r="D4" s="141">
        <v>2</v>
      </c>
      <c r="E4" s="141"/>
      <c r="F4" s="142">
        <f>A20+A28+A36+A44+A52+A60+A68+A76+A84+A92+A100+A108</f>
        <v>2</v>
      </c>
      <c r="G4" s="142"/>
      <c r="H4" s="143">
        <v>10</v>
      </c>
      <c r="I4" s="143"/>
      <c r="J4" s="143">
        <f>B20+B28+B36+B44+B52+B60+B68+B76+B84+B92+B100+B108</f>
        <v>8</v>
      </c>
      <c r="K4" s="143"/>
      <c r="L4" s="144">
        <f>H4-J4+D4-F4</f>
        <v>2</v>
      </c>
      <c r="M4" s="144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</row>
    <row r="5" spans="1:352" s="111" customFormat="1" ht="30.6" customHeight="1" x14ac:dyDescent="0.35">
      <c r="A5" s="108" t="s">
        <v>65</v>
      </c>
      <c r="B5" s="108"/>
      <c r="C5" s="109"/>
      <c r="D5" s="141">
        <v>0</v>
      </c>
      <c r="E5" s="141"/>
      <c r="F5" s="142">
        <v>0</v>
      </c>
      <c r="G5" s="142"/>
      <c r="H5" s="143">
        <v>10</v>
      </c>
      <c r="I5" s="143"/>
      <c r="J5" s="143">
        <v>0</v>
      </c>
      <c r="K5" s="143"/>
      <c r="L5" s="147">
        <v>1</v>
      </c>
      <c r="M5" s="144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</row>
    <row r="6" spans="1:352" s="111" customFormat="1" ht="30.6" customHeight="1" x14ac:dyDescent="0.35">
      <c r="A6" s="108" t="s">
        <v>66</v>
      </c>
      <c r="B6" s="108"/>
      <c r="C6" s="109"/>
      <c r="D6" s="145">
        <v>0</v>
      </c>
      <c r="E6" s="145"/>
      <c r="F6" s="142">
        <v>0</v>
      </c>
      <c r="G6" s="142"/>
      <c r="H6" s="146">
        <v>10</v>
      </c>
      <c r="I6" s="146"/>
      <c r="J6" s="146">
        <v>0</v>
      </c>
      <c r="K6" s="146"/>
      <c r="L6" s="147">
        <v>1</v>
      </c>
      <c r="M6" s="144"/>
      <c r="N6" s="117"/>
      <c r="O6" s="117"/>
      <c r="P6" s="118"/>
      <c r="Q6" s="118"/>
      <c r="R6" s="118"/>
      <c r="S6" s="119"/>
      <c r="T6" s="118"/>
      <c r="U6" s="118"/>
      <c r="V6" s="118"/>
      <c r="W6" s="118"/>
      <c r="X6" s="120"/>
      <c r="Y6" s="118"/>
      <c r="Z6" s="118"/>
      <c r="AA6" s="118"/>
      <c r="AB6" s="118"/>
      <c r="AC6" s="118"/>
      <c r="AD6" s="118"/>
      <c r="AE6" s="118"/>
      <c r="AF6" s="118"/>
      <c r="AG6" s="118"/>
      <c r="AH6" s="118"/>
    </row>
    <row r="7" spans="1:352" ht="24.9" customHeight="1" x14ac:dyDescent="0.3">
      <c r="A7" s="83"/>
      <c r="B7" s="29"/>
      <c r="C7" s="30"/>
      <c r="D7" s="135"/>
      <c r="E7" s="135"/>
      <c r="F7" s="136"/>
      <c r="G7" s="136"/>
      <c r="H7" s="137"/>
      <c r="I7" s="137"/>
      <c r="J7" s="138"/>
      <c r="K7" s="138"/>
      <c r="L7" s="139"/>
      <c r="M7" s="140"/>
      <c r="N7" s="32"/>
      <c r="O7" s="32"/>
      <c r="P7" s="1"/>
      <c r="Q7" s="1"/>
      <c r="R7" s="1"/>
      <c r="S7" s="33"/>
      <c r="T7" s="1"/>
      <c r="U7" s="1"/>
      <c r="V7" s="1"/>
      <c r="W7" s="1"/>
      <c r="X7" s="79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2" ht="24.9" customHeight="1" x14ac:dyDescent="0.3">
      <c r="A8" s="83"/>
      <c r="B8" s="29"/>
      <c r="C8" s="30"/>
      <c r="D8" s="31"/>
      <c r="E8" s="31"/>
      <c r="F8" s="30"/>
      <c r="G8" s="30"/>
      <c r="H8" s="50"/>
      <c r="I8" s="34"/>
      <c r="J8" s="1"/>
      <c r="K8" s="1"/>
      <c r="L8" s="32"/>
      <c r="M8" s="1"/>
      <c r="N8" s="1"/>
      <c r="O8" s="1"/>
      <c r="P8" s="1"/>
      <c r="Q8" s="33"/>
      <c r="R8" s="1"/>
      <c r="S8" s="1"/>
      <c r="T8" s="1"/>
      <c r="U8" s="1"/>
      <c r="V8" s="34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2" ht="24.9" customHeight="1" x14ac:dyDescent="0.3">
      <c r="B9" s="29"/>
      <c r="C9" s="51" t="s">
        <v>35</v>
      </c>
      <c r="D9" s="31"/>
      <c r="E9" s="112" t="s">
        <v>49</v>
      </c>
      <c r="F9" s="30"/>
      <c r="G9" s="113" t="s">
        <v>36</v>
      </c>
      <c r="H9" s="50"/>
      <c r="I9" s="50"/>
      <c r="J9" s="1"/>
      <c r="K9" s="1"/>
      <c r="L9" s="32"/>
      <c r="M9" s="1"/>
      <c r="N9" s="1"/>
      <c r="O9" s="1"/>
      <c r="P9" s="1"/>
      <c r="Q9" s="33"/>
      <c r="R9" s="1"/>
      <c r="S9" s="1"/>
      <c r="T9" s="1"/>
      <c r="U9" s="1"/>
      <c r="V9" s="34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2" ht="24.9" customHeight="1" x14ac:dyDescent="0.3">
      <c r="A10" s="83"/>
      <c r="B10" s="29"/>
      <c r="C10" s="30"/>
      <c r="D10" s="31"/>
      <c r="E10" s="54" t="s">
        <v>22</v>
      </c>
      <c r="F10" s="30"/>
      <c r="G10" s="113" t="s">
        <v>37</v>
      </c>
      <c r="H10" s="50"/>
      <c r="I10" s="50"/>
      <c r="J10" s="1"/>
      <c r="K10" s="1"/>
      <c r="L10" s="32"/>
      <c r="M10" s="1"/>
      <c r="N10" s="1"/>
      <c r="O10" s="1"/>
      <c r="P10" s="1"/>
      <c r="Q10" s="33"/>
      <c r="R10" s="1"/>
      <c r="S10" s="1"/>
      <c r="T10" s="1"/>
      <c r="U10" s="1"/>
      <c r="V10" s="34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2" ht="24.9" customHeight="1" x14ac:dyDescent="0.3">
      <c r="A11" s="83"/>
      <c r="B11" s="29"/>
      <c r="C11" s="30"/>
      <c r="D11" s="31"/>
      <c r="E11" s="114"/>
      <c r="F11" s="30"/>
      <c r="G11" s="113" t="s">
        <v>38</v>
      </c>
      <c r="H11" s="1"/>
      <c r="I11" s="1"/>
      <c r="J11" s="1"/>
      <c r="K11" s="1"/>
      <c r="L11" s="32"/>
      <c r="M11" s="1"/>
      <c r="N11" s="1"/>
      <c r="O11" s="1"/>
      <c r="P11" s="1"/>
      <c r="Q11" s="33"/>
      <c r="R11" s="1"/>
      <c r="S11" s="1"/>
      <c r="T11" s="1"/>
      <c r="U11" s="1"/>
      <c r="V11" s="3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2" ht="24.9" customHeight="1" x14ac:dyDescent="0.3">
      <c r="A12" s="83"/>
      <c r="B12" s="29"/>
      <c r="C12" s="30"/>
      <c r="D12" s="31"/>
      <c r="E12" s="49"/>
      <c r="F12" s="30"/>
      <c r="G12" s="53"/>
      <c r="H12" s="1"/>
      <c r="I12" s="1"/>
      <c r="J12" s="1"/>
      <c r="K12" s="1"/>
      <c r="L12" s="32"/>
      <c r="M12" s="1"/>
      <c r="N12" s="1"/>
      <c r="O12" s="1"/>
      <c r="P12" s="1"/>
      <c r="Q12" s="33"/>
      <c r="R12" s="1"/>
      <c r="S12" s="1"/>
      <c r="T12" s="1"/>
      <c r="U12" s="1"/>
      <c r="V12" s="34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52" ht="24.9" customHeight="1" x14ac:dyDescent="0.3">
      <c r="A13" s="83"/>
      <c r="B13" s="29"/>
      <c r="C13" s="30"/>
      <c r="E13" s="49"/>
      <c r="G13" s="53"/>
      <c r="T13" s="1"/>
      <c r="U13" s="1"/>
      <c r="V13" s="34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2" ht="24.9" customHeight="1" x14ac:dyDescent="0.3">
      <c r="A14" s="83"/>
      <c r="B14" s="29"/>
      <c r="C14" s="30"/>
      <c r="E14" s="49"/>
      <c r="G14" s="53"/>
      <c r="T14" s="1"/>
      <c r="U14" s="1"/>
      <c r="V14" s="3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52" ht="24.9" customHeight="1" x14ac:dyDescent="0.3">
      <c r="A15" s="83"/>
      <c r="B15" s="29"/>
      <c r="C15" s="30"/>
      <c r="T15" s="1"/>
      <c r="U15" s="1"/>
      <c r="V15" s="34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2" ht="28.95" customHeight="1" x14ac:dyDescent="0.3">
      <c r="A16" s="84" t="s">
        <v>50</v>
      </c>
      <c r="B16" s="133" t="s">
        <v>11</v>
      </c>
      <c r="C16" s="133"/>
      <c r="D16" s="134" t="s">
        <v>12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3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  <c r="IX16" s="134"/>
      <c r="IY16" s="134"/>
      <c r="IZ16" s="134"/>
      <c r="JA16" s="134"/>
      <c r="JB16" s="134"/>
      <c r="JC16" s="134"/>
      <c r="JD16" s="134"/>
      <c r="JE16" s="134"/>
      <c r="JF16" s="134"/>
      <c r="JG16" s="134"/>
      <c r="JH16" s="134"/>
      <c r="JI16" s="134"/>
      <c r="JJ16" s="134"/>
      <c r="JK16" s="134"/>
      <c r="JL16" s="134"/>
      <c r="JM16" s="134"/>
      <c r="JN16" s="134"/>
      <c r="JO16" s="134"/>
      <c r="JP16" s="134"/>
      <c r="JQ16" s="134"/>
      <c r="JR16" s="134"/>
      <c r="JS16" s="134"/>
      <c r="JT16" s="134"/>
      <c r="JU16" s="134"/>
      <c r="JV16" s="134"/>
      <c r="JW16" s="134"/>
      <c r="JX16" s="134"/>
      <c r="JY16" s="134"/>
      <c r="JZ16" s="134"/>
      <c r="KA16" s="134"/>
      <c r="KB16" s="134"/>
      <c r="KD16" s="134"/>
      <c r="KE16" s="134"/>
      <c r="KF16" s="134"/>
      <c r="KG16" s="134"/>
      <c r="KH16" s="134"/>
      <c r="KI16" s="134"/>
      <c r="KJ16" s="134"/>
      <c r="KK16" s="134"/>
      <c r="KL16" s="134"/>
      <c r="KM16" s="134"/>
      <c r="KN16" s="134"/>
      <c r="KO16" s="134"/>
      <c r="KP16" s="134"/>
      <c r="KQ16" s="134"/>
      <c r="KR16" s="134"/>
      <c r="KS16" s="134"/>
      <c r="KT16" s="134"/>
      <c r="KU16" s="134"/>
      <c r="KV16" s="134"/>
      <c r="KW16" s="134"/>
      <c r="KX16" s="134"/>
      <c r="KY16" s="134"/>
      <c r="KZ16" s="134"/>
      <c r="LA16" s="134"/>
      <c r="LB16" s="134"/>
      <c r="LC16" s="134"/>
      <c r="LD16" s="134"/>
      <c r="LE16" s="134"/>
      <c r="LF16" s="134"/>
      <c r="LG16" s="134"/>
      <c r="LH16" s="134"/>
      <c r="LJ16" s="134"/>
      <c r="LK16" s="134"/>
      <c r="LL16" s="134"/>
      <c r="LM16" s="134"/>
      <c r="LN16" s="134"/>
      <c r="LO16" s="134"/>
      <c r="LP16" s="134"/>
      <c r="LQ16" s="134"/>
      <c r="LR16" s="134"/>
      <c r="LS16" s="134"/>
      <c r="LT16" s="134"/>
      <c r="LU16" s="134"/>
      <c r="LV16" s="134"/>
      <c r="LW16" s="134"/>
      <c r="LX16" s="134"/>
      <c r="LY16" s="134"/>
      <c r="LZ16" s="134"/>
      <c r="MA16" s="134"/>
      <c r="MB16" s="134"/>
      <c r="MC16" s="134"/>
      <c r="MD16" s="134"/>
      <c r="ME16" s="134"/>
      <c r="MF16" s="134"/>
      <c r="MG16" s="134"/>
      <c r="MH16" s="134"/>
      <c r="MI16" s="134"/>
      <c r="MJ16" s="134"/>
      <c r="MK16" s="134"/>
      <c r="ML16" s="134"/>
      <c r="MM16" s="134"/>
      <c r="MN16" s="134"/>
    </row>
    <row r="17" spans="1:352" ht="24.9" customHeight="1" x14ac:dyDescent="0.3">
      <c r="A17" s="7"/>
      <c r="D17" s="37" t="s">
        <v>13</v>
      </c>
      <c r="E17" s="61" t="s">
        <v>14</v>
      </c>
      <c r="F17" s="61" t="s">
        <v>15</v>
      </c>
      <c r="G17" s="36" t="s">
        <v>16</v>
      </c>
      <c r="H17" s="36" t="s">
        <v>17</v>
      </c>
      <c r="I17" s="37" t="s">
        <v>18</v>
      </c>
      <c r="J17" s="37" t="s">
        <v>19</v>
      </c>
      <c r="K17" s="37" t="s">
        <v>13</v>
      </c>
      <c r="L17" s="61" t="s">
        <v>14</v>
      </c>
      <c r="M17" s="37" t="s">
        <v>15</v>
      </c>
      <c r="N17" s="36" t="s">
        <v>16</v>
      </c>
      <c r="O17" s="36" t="s">
        <v>17</v>
      </c>
      <c r="P17" s="37" t="s">
        <v>18</v>
      </c>
      <c r="Q17" s="37" t="s">
        <v>19</v>
      </c>
      <c r="R17" s="37" t="s">
        <v>13</v>
      </c>
      <c r="S17" s="61" t="s">
        <v>14</v>
      </c>
      <c r="T17" s="37" t="s">
        <v>15</v>
      </c>
      <c r="U17" s="36" t="s">
        <v>16</v>
      </c>
      <c r="V17" s="36" t="s">
        <v>17</v>
      </c>
      <c r="W17" s="61" t="s">
        <v>18</v>
      </c>
      <c r="X17" s="61" t="s">
        <v>19</v>
      </c>
      <c r="Y17" s="37" t="s">
        <v>13</v>
      </c>
      <c r="Z17" s="37" t="s">
        <v>14</v>
      </c>
      <c r="AA17" s="37" t="s">
        <v>15</v>
      </c>
      <c r="AB17" s="36" t="s">
        <v>16</v>
      </c>
      <c r="AC17" s="36" t="s">
        <v>17</v>
      </c>
      <c r="AD17" s="37" t="s">
        <v>18</v>
      </c>
      <c r="AE17" s="37" t="s">
        <v>19</v>
      </c>
      <c r="AF17" s="37" t="s">
        <v>13</v>
      </c>
      <c r="AG17" s="37" t="s">
        <v>14</v>
      </c>
      <c r="AH17" s="37" t="s">
        <v>15</v>
      </c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</row>
    <row r="18" spans="1:352" ht="24.9" customHeight="1" x14ac:dyDescent="0.3">
      <c r="D18" s="38">
        <v>1</v>
      </c>
      <c r="E18" s="62">
        <v>2</v>
      </c>
      <c r="F18" s="62">
        <v>3</v>
      </c>
      <c r="G18" s="38">
        <v>4</v>
      </c>
      <c r="H18" s="38">
        <v>5</v>
      </c>
      <c r="I18" s="38">
        <v>6</v>
      </c>
      <c r="J18" s="62">
        <v>7</v>
      </c>
      <c r="K18" s="62">
        <v>8</v>
      </c>
      <c r="L18" s="62">
        <v>9</v>
      </c>
      <c r="M18" s="62">
        <v>10</v>
      </c>
      <c r="N18" s="38">
        <v>11</v>
      </c>
      <c r="O18" s="38">
        <v>12</v>
      </c>
      <c r="P18" s="62">
        <v>13</v>
      </c>
      <c r="Q18" s="62">
        <v>14</v>
      </c>
      <c r="R18" s="62">
        <v>15</v>
      </c>
      <c r="S18" s="62">
        <v>16</v>
      </c>
      <c r="T18" s="62">
        <v>17</v>
      </c>
      <c r="U18" s="38">
        <v>18</v>
      </c>
      <c r="V18" s="38">
        <v>19</v>
      </c>
      <c r="W18" s="62">
        <v>20</v>
      </c>
      <c r="X18" s="62">
        <v>21</v>
      </c>
      <c r="Y18" s="62">
        <v>22</v>
      </c>
      <c r="Z18" s="62">
        <v>23</v>
      </c>
      <c r="AA18" s="62">
        <v>24</v>
      </c>
      <c r="AB18" s="38">
        <v>25</v>
      </c>
      <c r="AC18" s="38">
        <v>26</v>
      </c>
      <c r="AD18" s="62">
        <v>27</v>
      </c>
      <c r="AE18" s="62">
        <v>28</v>
      </c>
      <c r="AF18" s="62">
        <v>29</v>
      </c>
      <c r="AG18" s="62">
        <v>30</v>
      </c>
      <c r="AH18" s="62">
        <v>31</v>
      </c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</row>
    <row r="19" spans="1:352" ht="24.9" customHeight="1" x14ac:dyDescent="0.3">
      <c r="A19" s="79">
        <f>COUNTIF(C19:AG19,"U!")</f>
        <v>0</v>
      </c>
      <c r="B19" s="1">
        <f>COUNTIF(D19:AH19,"U")</f>
        <v>0</v>
      </c>
      <c r="C19" s="7" t="s">
        <v>41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52" ht="24.9" customHeight="1" x14ac:dyDescent="0.3">
      <c r="A20" s="79">
        <f t="shared" ref="A20:A22" si="0">COUNTIF(C20:AG20,"U!")</f>
        <v>2</v>
      </c>
      <c r="B20" s="1">
        <f>COUNTIF(D20:AH20,"U")</f>
        <v>0</v>
      </c>
      <c r="C20" s="7" t="s">
        <v>47</v>
      </c>
      <c r="D20" s="41"/>
      <c r="E20" s="41"/>
      <c r="F20" s="41"/>
      <c r="G20" s="41"/>
      <c r="H20" s="41"/>
      <c r="I20" s="41"/>
      <c r="J20" s="41" t="s">
        <v>49</v>
      </c>
      <c r="K20" s="41" t="s">
        <v>49</v>
      </c>
      <c r="L20" s="123"/>
      <c r="M20" s="123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52" ht="24.9" customHeight="1" x14ac:dyDescent="0.3">
      <c r="A21" s="79">
        <f t="shared" si="0"/>
        <v>1</v>
      </c>
      <c r="B21" s="1">
        <f t="shared" ref="B21:B22" si="1">COUNTIF(D21:AH21,"U")</f>
        <v>0</v>
      </c>
      <c r="C21" s="7" t="s">
        <v>56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 t="s">
        <v>49</v>
      </c>
      <c r="AB21" s="41"/>
      <c r="AC21" s="41"/>
      <c r="AD21" s="41"/>
      <c r="AE21" s="41"/>
      <c r="AF21" s="41"/>
      <c r="AG21" s="41"/>
      <c r="AH21" s="41"/>
    </row>
    <row r="22" spans="1:352" ht="24.9" customHeight="1" x14ac:dyDescent="0.3">
      <c r="A22" s="79">
        <f t="shared" si="0"/>
        <v>1</v>
      </c>
      <c r="B22" s="1">
        <f t="shared" si="1"/>
        <v>0</v>
      </c>
      <c r="C22" s="7" t="s">
        <v>57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 t="s">
        <v>49</v>
      </c>
      <c r="AB22" s="41"/>
      <c r="AC22" s="41"/>
      <c r="AD22" s="41"/>
      <c r="AE22" s="41"/>
      <c r="AF22" s="41"/>
      <c r="AG22" s="41"/>
      <c r="AH22" s="41"/>
    </row>
    <row r="23" spans="1:352" ht="24.9" customHeight="1" x14ac:dyDescent="0.3"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52" ht="24.9" customHeight="1" x14ac:dyDescent="0.3">
      <c r="B24" s="133" t="s">
        <v>11</v>
      </c>
      <c r="C24" s="133"/>
      <c r="D24" s="134" t="s">
        <v>20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</row>
    <row r="25" spans="1:352" ht="24.9" customHeight="1" x14ac:dyDescent="0.3">
      <c r="D25" s="36" t="s">
        <v>16</v>
      </c>
      <c r="E25" s="36" t="s">
        <v>17</v>
      </c>
      <c r="F25" s="37" t="s">
        <v>18</v>
      </c>
      <c r="G25" s="37" t="s">
        <v>19</v>
      </c>
      <c r="H25" s="37" t="s">
        <v>13</v>
      </c>
      <c r="I25" s="37" t="s">
        <v>14</v>
      </c>
      <c r="J25" s="37" t="s">
        <v>15</v>
      </c>
      <c r="K25" s="36" t="s">
        <v>16</v>
      </c>
      <c r="L25" s="36" t="s">
        <v>17</v>
      </c>
      <c r="M25" s="37" t="s">
        <v>18</v>
      </c>
      <c r="N25" s="37" t="s">
        <v>19</v>
      </c>
      <c r="O25" s="37" t="s">
        <v>13</v>
      </c>
      <c r="P25" s="37" t="s">
        <v>14</v>
      </c>
      <c r="Q25" s="37" t="s">
        <v>15</v>
      </c>
      <c r="R25" s="36" t="s">
        <v>16</v>
      </c>
      <c r="S25" s="36" t="s">
        <v>17</v>
      </c>
      <c r="T25" s="37" t="s">
        <v>18</v>
      </c>
      <c r="U25" s="37" t="s">
        <v>19</v>
      </c>
      <c r="V25" s="37" t="s">
        <v>13</v>
      </c>
      <c r="W25" s="37" t="s">
        <v>14</v>
      </c>
      <c r="X25" s="37" t="s">
        <v>15</v>
      </c>
      <c r="Y25" s="36" t="s">
        <v>16</v>
      </c>
      <c r="Z25" s="36" t="s">
        <v>17</v>
      </c>
      <c r="AA25" s="37" t="s">
        <v>18</v>
      </c>
      <c r="AB25" s="37" t="s">
        <v>19</v>
      </c>
      <c r="AC25" s="37" t="s">
        <v>13</v>
      </c>
      <c r="AD25" s="37" t="s">
        <v>14</v>
      </c>
      <c r="AE25" s="37" t="s">
        <v>15</v>
      </c>
      <c r="AG25" s="37"/>
      <c r="AH25" s="42"/>
    </row>
    <row r="26" spans="1:352" ht="24.9" customHeight="1" x14ac:dyDescent="0.3">
      <c r="D26" s="38">
        <v>1</v>
      </c>
      <c r="E26" s="38">
        <v>2</v>
      </c>
      <c r="F26" s="62">
        <v>3</v>
      </c>
      <c r="G26" s="62">
        <v>4</v>
      </c>
      <c r="H26" s="62">
        <v>5</v>
      </c>
      <c r="I26" s="62">
        <v>6</v>
      </c>
      <c r="J26" s="62">
        <v>7</v>
      </c>
      <c r="K26" s="38">
        <v>8</v>
      </c>
      <c r="L26" s="38">
        <v>9</v>
      </c>
      <c r="M26" s="62">
        <v>10</v>
      </c>
      <c r="N26" s="62">
        <v>11</v>
      </c>
      <c r="O26" s="62">
        <v>12</v>
      </c>
      <c r="P26" s="62">
        <v>13</v>
      </c>
      <c r="Q26" s="62">
        <v>14</v>
      </c>
      <c r="R26" s="38">
        <v>15</v>
      </c>
      <c r="S26" s="38">
        <v>16</v>
      </c>
      <c r="T26" s="62">
        <v>17</v>
      </c>
      <c r="U26" s="62">
        <v>18</v>
      </c>
      <c r="V26" s="62">
        <v>19</v>
      </c>
      <c r="W26" s="62">
        <v>20</v>
      </c>
      <c r="X26" s="62">
        <v>21</v>
      </c>
      <c r="Y26" s="38">
        <v>22</v>
      </c>
      <c r="Z26" s="38">
        <v>23</v>
      </c>
      <c r="AA26" s="62">
        <v>24</v>
      </c>
      <c r="AB26" s="62">
        <v>25</v>
      </c>
      <c r="AC26" s="62">
        <v>26</v>
      </c>
      <c r="AD26" s="62">
        <v>27</v>
      </c>
      <c r="AE26" s="62">
        <v>28</v>
      </c>
      <c r="AF26" s="62"/>
      <c r="AG26" s="62"/>
      <c r="AH26" s="39"/>
    </row>
    <row r="27" spans="1:352" ht="24.9" customHeight="1" x14ac:dyDescent="0.3">
      <c r="A27" s="79">
        <f>COUNTIF(D27:AG27,"U!")</f>
        <v>0</v>
      </c>
      <c r="B27" s="1">
        <f>COUNTIF(D27:AH27,"U")</f>
        <v>0</v>
      </c>
      <c r="C27" s="7" t="s">
        <v>41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1:352" ht="24.9" customHeight="1" x14ac:dyDescent="0.3">
      <c r="A28" s="79">
        <f>COUNTIF(D28:AG28,"U!")</f>
        <v>0</v>
      </c>
      <c r="B28" s="1">
        <f>COUNTIF(D28:AH28,"U")</f>
        <v>2</v>
      </c>
      <c r="C28" s="7" t="s">
        <v>47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54" t="s">
        <v>22</v>
      </c>
      <c r="AB28" s="121" t="s">
        <v>22</v>
      </c>
      <c r="AC28" s="41"/>
      <c r="AD28" s="41"/>
      <c r="AE28" s="41"/>
      <c r="AF28" s="41"/>
      <c r="AG28" s="41"/>
      <c r="AH28" s="41"/>
    </row>
    <row r="29" spans="1:352" ht="24.9" customHeight="1" x14ac:dyDescent="0.3">
      <c r="A29" s="79">
        <f t="shared" ref="A29:A30" si="2">COUNTIF(D29:AG29,"U!")</f>
        <v>0</v>
      </c>
      <c r="B29" s="1">
        <f t="shared" ref="B29:B30" si="3">COUNTIF(D29:AH29,"U")</f>
        <v>0</v>
      </c>
      <c r="C29" s="7" t="s">
        <v>56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52" ht="24.9" customHeight="1" x14ac:dyDescent="0.3">
      <c r="A30" s="79">
        <f t="shared" si="2"/>
        <v>0</v>
      </c>
      <c r="B30" s="1">
        <f t="shared" si="3"/>
        <v>0</v>
      </c>
      <c r="C30" s="7" t="s">
        <v>57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52" ht="24.9" customHeight="1" x14ac:dyDescent="0.3"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37"/>
      <c r="AC31" s="41"/>
      <c r="AD31" s="41"/>
      <c r="AE31" s="41"/>
      <c r="AF31" s="41"/>
      <c r="AG31" s="41"/>
      <c r="AH31" s="41"/>
    </row>
    <row r="32" spans="1:352" ht="24.9" customHeight="1" x14ac:dyDescent="0.3">
      <c r="B32" s="133" t="s">
        <v>11</v>
      </c>
      <c r="C32" s="133"/>
      <c r="D32" s="134" t="s">
        <v>21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</row>
    <row r="33" spans="1:34" ht="24.9" customHeight="1" x14ac:dyDescent="0.3">
      <c r="D33" s="36" t="s">
        <v>16</v>
      </c>
      <c r="E33" s="36" t="s">
        <v>17</v>
      </c>
      <c r="F33" s="37" t="s">
        <v>18</v>
      </c>
      <c r="G33" s="37" t="s">
        <v>19</v>
      </c>
      <c r="H33" s="37" t="s">
        <v>13</v>
      </c>
      <c r="I33" s="37" t="s">
        <v>14</v>
      </c>
      <c r="J33" s="37" t="s">
        <v>15</v>
      </c>
      <c r="K33" s="36" t="s">
        <v>16</v>
      </c>
      <c r="L33" s="36" t="s">
        <v>17</v>
      </c>
      <c r="M33" s="37" t="s">
        <v>18</v>
      </c>
      <c r="N33" s="37" t="s">
        <v>19</v>
      </c>
      <c r="O33" s="37" t="s">
        <v>13</v>
      </c>
      <c r="P33" s="37" t="s">
        <v>14</v>
      </c>
      <c r="Q33" s="37" t="s">
        <v>15</v>
      </c>
      <c r="R33" s="36" t="s">
        <v>16</v>
      </c>
      <c r="S33" s="36" t="s">
        <v>17</v>
      </c>
      <c r="T33" s="37" t="s">
        <v>18</v>
      </c>
      <c r="U33" s="37" t="s">
        <v>19</v>
      </c>
      <c r="V33" s="37" t="s">
        <v>13</v>
      </c>
      <c r="W33" s="37" t="s">
        <v>14</v>
      </c>
      <c r="X33" s="37" t="s">
        <v>15</v>
      </c>
      <c r="Y33" s="36" t="s">
        <v>16</v>
      </c>
      <c r="Z33" s="36" t="s">
        <v>17</v>
      </c>
      <c r="AA33" s="37" t="s">
        <v>18</v>
      </c>
      <c r="AB33" s="37" t="s">
        <v>19</v>
      </c>
      <c r="AC33" s="37" t="s">
        <v>13</v>
      </c>
      <c r="AD33" s="37" t="s">
        <v>14</v>
      </c>
      <c r="AE33" s="61" t="s">
        <v>15</v>
      </c>
      <c r="AF33" s="36" t="s">
        <v>16</v>
      </c>
      <c r="AG33" s="36" t="s">
        <v>17</v>
      </c>
      <c r="AH33" s="37" t="s">
        <v>18</v>
      </c>
    </row>
    <row r="34" spans="1:34" ht="24.9" customHeight="1" x14ac:dyDescent="0.3">
      <c r="D34" s="38">
        <v>1</v>
      </c>
      <c r="E34" s="38">
        <v>2</v>
      </c>
      <c r="F34" s="62">
        <v>3</v>
      </c>
      <c r="G34" s="62">
        <v>4</v>
      </c>
      <c r="H34" s="62">
        <v>5</v>
      </c>
      <c r="I34" s="62">
        <v>6</v>
      </c>
      <c r="J34" s="62">
        <v>7</v>
      </c>
      <c r="K34" s="38">
        <v>8</v>
      </c>
      <c r="L34" s="38">
        <v>9</v>
      </c>
      <c r="M34" s="62">
        <v>10</v>
      </c>
      <c r="N34" s="62">
        <v>11</v>
      </c>
      <c r="O34" s="62">
        <v>12</v>
      </c>
      <c r="P34" s="62">
        <v>13</v>
      </c>
      <c r="Q34" s="62">
        <v>14</v>
      </c>
      <c r="R34" s="38">
        <v>15</v>
      </c>
      <c r="S34" s="38">
        <v>16</v>
      </c>
      <c r="T34" s="62">
        <v>17</v>
      </c>
      <c r="U34" s="62">
        <v>18</v>
      </c>
      <c r="V34" s="62">
        <v>19</v>
      </c>
      <c r="W34" s="62">
        <v>20</v>
      </c>
      <c r="X34" s="62">
        <v>21</v>
      </c>
      <c r="Y34" s="38">
        <v>22</v>
      </c>
      <c r="Z34" s="38">
        <v>23</v>
      </c>
      <c r="AA34" s="62">
        <v>24</v>
      </c>
      <c r="AB34" s="62">
        <v>25</v>
      </c>
      <c r="AC34" s="62">
        <v>26</v>
      </c>
      <c r="AD34" s="62">
        <v>27</v>
      </c>
      <c r="AE34" s="62">
        <v>28</v>
      </c>
      <c r="AF34" s="38">
        <v>29</v>
      </c>
      <c r="AG34" s="38">
        <v>30</v>
      </c>
      <c r="AH34" s="62">
        <v>31</v>
      </c>
    </row>
    <row r="35" spans="1:34" ht="24.9" customHeight="1" x14ac:dyDescent="0.3">
      <c r="A35" s="79">
        <f>COUNTIF(C35:AG35,"U!")</f>
        <v>0</v>
      </c>
      <c r="B35" s="1">
        <f>COUNTIF(D35:AH35,"U")</f>
        <v>2</v>
      </c>
      <c r="C35" s="7" t="s">
        <v>41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 t="s">
        <v>22</v>
      </c>
      <c r="AB35" s="41" t="s">
        <v>22</v>
      </c>
      <c r="AC35" s="123"/>
      <c r="AD35" s="123"/>
      <c r="AE35" s="123"/>
      <c r="AF35" s="41"/>
      <c r="AG35" s="41"/>
      <c r="AH35" s="41"/>
    </row>
    <row r="36" spans="1:34" ht="24.9" customHeight="1" x14ac:dyDescent="0.3">
      <c r="A36" s="79">
        <f t="shared" ref="A36:A38" si="4">COUNTIF(C36:AG36,"U!")</f>
        <v>0</v>
      </c>
      <c r="B36" s="1">
        <f>COUNTIF(D36:AH36,"U")</f>
        <v>1</v>
      </c>
      <c r="C36" s="7" t="s">
        <v>47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54" t="s">
        <v>22</v>
      </c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</row>
    <row r="37" spans="1:34" ht="24.9" customHeight="1" x14ac:dyDescent="0.3">
      <c r="A37" s="79">
        <f t="shared" si="4"/>
        <v>0</v>
      </c>
      <c r="B37" s="1">
        <f t="shared" ref="B37:B38" si="5">COUNTIF(D37:AH37,"U")</f>
        <v>0</v>
      </c>
      <c r="C37" s="7" t="s">
        <v>56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123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</row>
    <row r="38" spans="1:34" ht="24.9" customHeight="1" x14ac:dyDescent="0.3">
      <c r="A38" s="79">
        <f t="shared" si="4"/>
        <v>0</v>
      </c>
      <c r="B38" s="1">
        <f t="shared" si="5"/>
        <v>0</v>
      </c>
      <c r="C38" s="7" t="s">
        <v>57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123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</row>
    <row r="39" spans="1:34" ht="24.9" customHeight="1" x14ac:dyDescent="0.3"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</row>
    <row r="40" spans="1:34" ht="24.9" customHeight="1" x14ac:dyDescent="0.3">
      <c r="B40" s="133" t="s">
        <v>11</v>
      </c>
      <c r="C40" s="133"/>
      <c r="D40" s="134" t="s">
        <v>23</v>
      </c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</row>
    <row r="41" spans="1:34" ht="24.9" customHeight="1" x14ac:dyDescent="0.3">
      <c r="D41" s="37" t="s">
        <v>19</v>
      </c>
      <c r="E41" s="37" t="s">
        <v>13</v>
      </c>
      <c r="F41" s="37" t="s">
        <v>14</v>
      </c>
      <c r="G41" s="61" t="s">
        <v>15</v>
      </c>
      <c r="H41" s="36" t="s">
        <v>16</v>
      </c>
      <c r="I41" s="36" t="s">
        <v>17</v>
      </c>
      <c r="J41" s="61" t="s">
        <v>18</v>
      </c>
      <c r="K41" s="37" t="s">
        <v>19</v>
      </c>
      <c r="L41" s="37" t="s">
        <v>13</v>
      </c>
      <c r="M41" s="37" t="s">
        <v>14</v>
      </c>
      <c r="N41" s="61" t="s">
        <v>15</v>
      </c>
      <c r="O41" s="36" t="s">
        <v>16</v>
      </c>
      <c r="P41" s="36" t="s">
        <v>17</v>
      </c>
      <c r="Q41" s="61" t="s">
        <v>18</v>
      </c>
      <c r="R41" s="37" t="s">
        <v>19</v>
      </c>
      <c r="S41" s="37" t="s">
        <v>13</v>
      </c>
      <c r="T41" s="37" t="s">
        <v>14</v>
      </c>
      <c r="U41" s="37" t="s">
        <v>15</v>
      </c>
      <c r="V41" s="36" t="s">
        <v>16</v>
      </c>
      <c r="W41" s="36" t="s">
        <v>17</v>
      </c>
      <c r="X41" s="37" t="s">
        <v>18</v>
      </c>
      <c r="Y41" s="37" t="s">
        <v>19</v>
      </c>
      <c r="Z41" s="37" t="s">
        <v>13</v>
      </c>
      <c r="AA41" s="37" t="s">
        <v>14</v>
      </c>
      <c r="AB41" s="37" t="s">
        <v>15</v>
      </c>
      <c r="AC41" s="36" t="s">
        <v>16</v>
      </c>
      <c r="AD41" s="36" t="s">
        <v>17</v>
      </c>
      <c r="AE41" s="37" t="s">
        <v>18</v>
      </c>
      <c r="AF41" s="37" t="s">
        <v>19</v>
      </c>
      <c r="AG41" s="37" t="s">
        <v>13</v>
      </c>
      <c r="AH41" s="62"/>
    </row>
    <row r="42" spans="1:34" ht="24.9" customHeight="1" x14ac:dyDescent="0.3">
      <c r="D42" s="62">
        <v>1</v>
      </c>
      <c r="E42" s="62">
        <v>2</v>
      </c>
      <c r="F42" s="62">
        <v>3</v>
      </c>
      <c r="G42" s="62">
        <v>4</v>
      </c>
      <c r="H42" s="38">
        <v>5</v>
      </c>
      <c r="I42" s="38">
        <v>6</v>
      </c>
      <c r="J42" s="62">
        <v>7</v>
      </c>
      <c r="K42" s="62">
        <v>8</v>
      </c>
      <c r="L42" s="62">
        <v>9</v>
      </c>
      <c r="M42" s="62">
        <v>10</v>
      </c>
      <c r="N42" s="62">
        <v>11</v>
      </c>
      <c r="O42" s="38">
        <v>12</v>
      </c>
      <c r="P42" s="38">
        <v>13</v>
      </c>
      <c r="Q42" s="62">
        <v>14</v>
      </c>
      <c r="R42" s="62">
        <v>15</v>
      </c>
      <c r="S42" s="62">
        <v>16</v>
      </c>
      <c r="T42" s="62">
        <v>17</v>
      </c>
      <c r="U42" s="38">
        <v>18</v>
      </c>
      <c r="V42" s="38">
        <v>19</v>
      </c>
      <c r="W42" s="38">
        <v>20</v>
      </c>
      <c r="X42" s="38">
        <v>21</v>
      </c>
      <c r="Y42" s="62">
        <v>22</v>
      </c>
      <c r="Z42" s="62">
        <v>23</v>
      </c>
      <c r="AA42" s="62">
        <v>24</v>
      </c>
      <c r="AB42" s="62">
        <v>25</v>
      </c>
      <c r="AC42" s="38">
        <v>26</v>
      </c>
      <c r="AD42" s="38">
        <v>27</v>
      </c>
      <c r="AE42" s="62">
        <v>28</v>
      </c>
      <c r="AF42" s="62">
        <v>29</v>
      </c>
      <c r="AG42" s="62">
        <v>30</v>
      </c>
      <c r="AH42" s="62"/>
    </row>
    <row r="43" spans="1:34" ht="24.9" customHeight="1" x14ac:dyDescent="0.3">
      <c r="A43" s="79">
        <f>COUNTIF(C43:AG43,"U!")</f>
        <v>0</v>
      </c>
      <c r="B43" s="1">
        <f>COUNTIF(D43:AH43,"U")</f>
        <v>0</v>
      </c>
      <c r="C43" s="7" t="s">
        <v>41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1:34" ht="24.9" customHeight="1" x14ac:dyDescent="0.3">
      <c r="A44" s="79">
        <f t="shared" ref="A44:A107" si="6">COUNTIF(C44:AG44,"U!")</f>
        <v>0</v>
      </c>
      <c r="B44" s="1">
        <f>COUNTIF(D44:AH44,"U")</f>
        <v>0</v>
      </c>
      <c r="C44" s="7" t="s">
        <v>47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1:34" ht="24.9" customHeight="1" x14ac:dyDescent="0.3">
      <c r="A45" s="79">
        <f t="shared" si="6"/>
        <v>0</v>
      </c>
      <c r="B45" s="1">
        <f t="shared" ref="B45:B46" si="7">COUNTIF(D45:AH45,"U")</f>
        <v>0</v>
      </c>
      <c r="C45" s="7" t="s">
        <v>56</v>
      </c>
      <c r="D45" s="41"/>
      <c r="E45" s="123"/>
      <c r="F45" s="41"/>
      <c r="G45" s="41"/>
      <c r="H45" s="41"/>
      <c r="I45" s="41"/>
      <c r="J45" s="41"/>
      <c r="K45" s="122"/>
      <c r="L45" s="41"/>
      <c r="M45" s="41"/>
      <c r="N45" s="41"/>
      <c r="O45" s="41"/>
      <c r="P45" s="41"/>
      <c r="Q45" s="41"/>
      <c r="R45" s="41"/>
      <c r="S45" s="122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123"/>
      <c r="AH45" s="41"/>
    </row>
    <row r="46" spans="1:34" ht="24.9" customHeight="1" x14ac:dyDescent="0.3">
      <c r="A46" s="79">
        <f t="shared" si="6"/>
        <v>0</v>
      </c>
      <c r="B46" s="1">
        <f t="shared" si="7"/>
        <v>0</v>
      </c>
      <c r="C46" s="7" t="s">
        <v>57</v>
      </c>
      <c r="D46" s="41"/>
      <c r="E46" s="123"/>
      <c r="F46" s="41"/>
      <c r="G46" s="41"/>
      <c r="H46" s="41"/>
      <c r="I46" s="41"/>
      <c r="J46" s="41"/>
      <c r="K46" s="122"/>
      <c r="L46" s="122"/>
      <c r="M46" s="41"/>
      <c r="N46" s="41"/>
      <c r="O46" s="41"/>
      <c r="P46" s="41"/>
      <c r="Q46" s="41"/>
      <c r="R46" s="41"/>
      <c r="S46" s="122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123"/>
      <c r="AH46" s="41"/>
    </row>
    <row r="47" spans="1:34" ht="24.9" customHeight="1" x14ac:dyDescent="0.3"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</row>
    <row r="48" spans="1:34" ht="24.9" customHeight="1" x14ac:dyDescent="0.3">
      <c r="B48" s="133" t="s">
        <v>11</v>
      </c>
      <c r="C48" s="133"/>
      <c r="D48" s="134" t="s">
        <v>24</v>
      </c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</row>
    <row r="49" spans="1:34" ht="24.9" customHeight="1" x14ac:dyDescent="0.3">
      <c r="D49" s="37" t="s">
        <v>14</v>
      </c>
      <c r="E49" s="37" t="s">
        <v>15</v>
      </c>
      <c r="F49" s="36" t="s">
        <v>16</v>
      </c>
      <c r="G49" s="36" t="s">
        <v>17</v>
      </c>
      <c r="H49" s="37" t="s">
        <v>18</v>
      </c>
      <c r="I49" s="37" t="s">
        <v>19</v>
      </c>
      <c r="J49" s="37" t="s">
        <v>13</v>
      </c>
      <c r="K49" s="71" t="s">
        <v>14</v>
      </c>
      <c r="L49" s="37" t="s">
        <v>15</v>
      </c>
      <c r="M49" s="36" t="s">
        <v>16</v>
      </c>
      <c r="N49" s="36" t="s">
        <v>17</v>
      </c>
      <c r="O49" s="37" t="s">
        <v>18</v>
      </c>
      <c r="P49" s="37" t="s">
        <v>19</v>
      </c>
      <c r="Q49" s="37" t="s">
        <v>13</v>
      </c>
      <c r="R49" s="61" t="s">
        <v>14</v>
      </c>
      <c r="S49" s="37" t="s">
        <v>15</v>
      </c>
      <c r="T49" s="36" t="s">
        <v>16</v>
      </c>
      <c r="U49" s="36" t="s">
        <v>17</v>
      </c>
      <c r="V49" s="71" t="s">
        <v>18</v>
      </c>
      <c r="W49" s="37" t="s">
        <v>19</v>
      </c>
      <c r="X49" s="37" t="s">
        <v>13</v>
      </c>
      <c r="Y49" s="61" t="s">
        <v>14</v>
      </c>
      <c r="Z49" s="37" t="s">
        <v>15</v>
      </c>
      <c r="AA49" s="36" t="s">
        <v>16</v>
      </c>
      <c r="AB49" s="36" t="s">
        <v>17</v>
      </c>
      <c r="AC49" s="61" t="s">
        <v>18</v>
      </c>
      <c r="AD49" s="37" t="s">
        <v>19</v>
      </c>
      <c r="AE49" s="37" t="s">
        <v>13</v>
      </c>
      <c r="AF49" s="71" t="s">
        <v>14</v>
      </c>
      <c r="AG49" s="37" t="s">
        <v>15</v>
      </c>
      <c r="AH49" s="36" t="s">
        <v>16</v>
      </c>
    </row>
    <row r="50" spans="1:34" ht="24.9" customHeight="1" x14ac:dyDescent="0.3">
      <c r="D50" s="38">
        <v>1</v>
      </c>
      <c r="E50" s="62">
        <v>2</v>
      </c>
      <c r="F50" s="38">
        <v>3</v>
      </c>
      <c r="G50" s="38">
        <v>4</v>
      </c>
      <c r="H50" s="62">
        <v>5</v>
      </c>
      <c r="I50" s="62">
        <v>6</v>
      </c>
      <c r="J50" s="62">
        <v>7</v>
      </c>
      <c r="K50" s="62">
        <v>8</v>
      </c>
      <c r="L50" s="62">
        <v>9</v>
      </c>
      <c r="M50" s="38">
        <v>10</v>
      </c>
      <c r="N50" s="38">
        <v>11</v>
      </c>
      <c r="O50" s="62">
        <v>12</v>
      </c>
      <c r="P50" s="62">
        <v>13</v>
      </c>
      <c r="Q50" s="62">
        <v>14</v>
      </c>
      <c r="R50" s="62">
        <v>15</v>
      </c>
      <c r="S50" s="62">
        <v>16</v>
      </c>
      <c r="T50" s="38">
        <v>17</v>
      </c>
      <c r="U50" s="38">
        <v>18</v>
      </c>
      <c r="V50" s="62">
        <v>19</v>
      </c>
      <c r="W50" s="62">
        <v>20</v>
      </c>
      <c r="X50" s="62">
        <v>21</v>
      </c>
      <c r="Y50" s="62">
        <v>22</v>
      </c>
      <c r="Z50" s="62">
        <v>23</v>
      </c>
      <c r="AA50" s="38">
        <v>24</v>
      </c>
      <c r="AB50" s="38">
        <v>25</v>
      </c>
      <c r="AC50" s="62">
        <v>26</v>
      </c>
      <c r="AD50" s="62">
        <v>27</v>
      </c>
      <c r="AE50" s="62">
        <v>28</v>
      </c>
      <c r="AF50" s="38">
        <v>29</v>
      </c>
      <c r="AG50" s="62">
        <v>30</v>
      </c>
      <c r="AH50" s="38">
        <v>31</v>
      </c>
    </row>
    <row r="51" spans="1:34" ht="24.9" customHeight="1" x14ac:dyDescent="0.3">
      <c r="A51" s="79">
        <f t="shared" si="6"/>
        <v>0</v>
      </c>
      <c r="B51" s="1">
        <f>COUNTIF(D51:AH51,"U")</f>
        <v>0</v>
      </c>
      <c r="C51" s="7" t="s">
        <v>41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9"/>
    </row>
    <row r="52" spans="1:34" ht="24.9" customHeight="1" x14ac:dyDescent="0.3">
      <c r="A52" s="79">
        <f t="shared" si="6"/>
        <v>0</v>
      </c>
      <c r="B52" s="1">
        <f>COUNTIF(D52:AH52,"U")</f>
        <v>0</v>
      </c>
      <c r="C52" s="7" t="s">
        <v>47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</row>
    <row r="53" spans="1:34" ht="24.9" customHeight="1" x14ac:dyDescent="0.3">
      <c r="A53" s="79">
        <f t="shared" si="6"/>
        <v>0</v>
      </c>
      <c r="B53" s="1">
        <f t="shared" ref="B53:B54" si="8">COUNTIF(D53:AH53,"U")</f>
        <v>1</v>
      </c>
      <c r="C53" s="7" t="s">
        <v>56</v>
      </c>
      <c r="D53" s="41"/>
      <c r="E53" s="41" t="s">
        <v>22</v>
      </c>
      <c r="F53" s="41"/>
      <c r="G53" s="41"/>
      <c r="H53" s="41"/>
      <c r="I53" s="41"/>
      <c r="J53" s="41"/>
      <c r="K53" s="41"/>
      <c r="L53" s="41"/>
      <c r="M53" s="41"/>
      <c r="N53" s="41"/>
      <c r="O53" s="122"/>
      <c r="P53" s="122"/>
      <c r="Q53" s="122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1:34" ht="24.9" customHeight="1" x14ac:dyDescent="0.3">
      <c r="A54" s="79">
        <f t="shared" si="6"/>
        <v>0</v>
      </c>
      <c r="B54" s="1">
        <f t="shared" si="8"/>
        <v>1</v>
      </c>
      <c r="C54" s="7" t="s">
        <v>57</v>
      </c>
      <c r="D54" s="41"/>
      <c r="E54" s="41" t="s">
        <v>22</v>
      </c>
      <c r="F54" s="41"/>
      <c r="G54" s="41"/>
      <c r="H54" s="41"/>
      <c r="I54" s="41"/>
      <c r="J54" s="41"/>
      <c r="K54" s="41"/>
      <c r="L54" s="41"/>
      <c r="M54" s="41"/>
      <c r="N54" s="41"/>
      <c r="O54" s="122"/>
      <c r="P54" s="122"/>
      <c r="Q54" s="122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</row>
    <row r="55" spans="1:34" ht="24.9" customHeight="1" x14ac:dyDescent="0.3"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</row>
    <row r="56" spans="1:34" ht="24.9" customHeight="1" x14ac:dyDescent="0.3">
      <c r="B56" s="133" t="s">
        <v>11</v>
      </c>
      <c r="C56" s="133"/>
      <c r="D56" s="134" t="s">
        <v>25</v>
      </c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</row>
    <row r="57" spans="1:34" ht="24.9" customHeight="1" x14ac:dyDescent="0.3">
      <c r="D57" s="36" t="s">
        <v>17</v>
      </c>
      <c r="E57" s="61" t="s">
        <v>18</v>
      </c>
      <c r="F57" s="37" t="s">
        <v>19</v>
      </c>
      <c r="G57" s="37" t="s">
        <v>13</v>
      </c>
      <c r="H57" s="61" t="s">
        <v>14</v>
      </c>
      <c r="I57" s="37" t="s">
        <v>15</v>
      </c>
      <c r="J57" s="36" t="s">
        <v>16</v>
      </c>
      <c r="K57" s="36" t="s">
        <v>17</v>
      </c>
      <c r="L57" s="37" t="s">
        <v>18</v>
      </c>
      <c r="M57" s="37" t="s">
        <v>19</v>
      </c>
      <c r="N57" s="37" t="s">
        <v>13</v>
      </c>
      <c r="O57" s="61" t="s">
        <v>14</v>
      </c>
      <c r="P57" s="37" t="s">
        <v>15</v>
      </c>
      <c r="Q57" s="36" t="s">
        <v>16</v>
      </c>
      <c r="R57" s="36" t="s">
        <v>17</v>
      </c>
      <c r="S57" s="37" t="s">
        <v>18</v>
      </c>
      <c r="T57" s="37" t="s">
        <v>19</v>
      </c>
      <c r="U57" s="37" t="s">
        <v>13</v>
      </c>
      <c r="V57" s="37" t="s">
        <v>14</v>
      </c>
      <c r="W57" s="37" t="s">
        <v>15</v>
      </c>
      <c r="X57" s="36" t="s">
        <v>16</v>
      </c>
      <c r="Y57" s="36" t="s">
        <v>17</v>
      </c>
      <c r="Z57" s="37" t="s">
        <v>18</v>
      </c>
      <c r="AA57" s="37" t="s">
        <v>19</v>
      </c>
      <c r="AB57" s="37" t="s">
        <v>13</v>
      </c>
      <c r="AC57" s="37" t="s">
        <v>14</v>
      </c>
      <c r="AD57" s="37" t="s">
        <v>15</v>
      </c>
      <c r="AE57" s="36" t="s">
        <v>16</v>
      </c>
      <c r="AF57" s="36" t="s">
        <v>17</v>
      </c>
      <c r="AG57" s="61" t="s">
        <v>18</v>
      </c>
      <c r="AH57" s="42"/>
    </row>
    <row r="58" spans="1:34" ht="24.9" customHeight="1" x14ac:dyDescent="0.3">
      <c r="D58" s="38">
        <v>1</v>
      </c>
      <c r="E58" s="62">
        <v>2</v>
      </c>
      <c r="F58" s="62">
        <v>3</v>
      </c>
      <c r="G58" s="62">
        <v>4</v>
      </c>
      <c r="H58" s="62">
        <v>5</v>
      </c>
      <c r="I58" s="62">
        <v>6</v>
      </c>
      <c r="J58" s="38">
        <v>7</v>
      </c>
      <c r="K58" s="38">
        <v>8</v>
      </c>
      <c r="L58" s="38">
        <v>9</v>
      </c>
      <c r="M58" s="62">
        <v>10</v>
      </c>
      <c r="N58" s="62">
        <v>11</v>
      </c>
      <c r="O58" s="62">
        <v>12</v>
      </c>
      <c r="P58" s="62">
        <v>13</v>
      </c>
      <c r="Q58" s="38">
        <v>14</v>
      </c>
      <c r="R58" s="38">
        <v>15</v>
      </c>
      <c r="S58" s="62">
        <v>16</v>
      </c>
      <c r="T58" s="62">
        <v>17</v>
      </c>
      <c r="U58" s="62">
        <v>18</v>
      </c>
      <c r="V58" s="38">
        <v>19</v>
      </c>
      <c r="W58" s="62">
        <v>20</v>
      </c>
      <c r="X58" s="38">
        <v>21</v>
      </c>
      <c r="Y58" s="38">
        <v>22</v>
      </c>
      <c r="Z58" s="62">
        <v>23</v>
      </c>
      <c r="AA58" s="62">
        <v>24</v>
      </c>
      <c r="AB58" s="62">
        <v>25</v>
      </c>
      <c r="AC58" s="62">
        <v>26</v>
      </c>
      <c r="AD58" s="62">
        <v>27</v>
      </c>
      <c r="AE58" s="38">
        <v>28</v>
      </c>
      <c r="AF58" s="38">
        <v>29</v>
      </c>
      <c r="AG58" s="62">
        <v>30</v>
      </c>
      <c r="AH58" s="39"/>
    </row>
    <row r="59" spans="1:34" ht="24.9" customHeight="1" x14ac:dyDescent="0.3">
      <c r="A59" s="79">
        <f t="shared" si="6"/>
        <v>0</v>
      </c>
      <c r="B59" s="1">
        <f>COUNTIF(D59:AH59,"U")</f>
        <v>1</v>
      </c>
      <c r="C59" s="7" t="s">
        <v>41</v>
      </c>
      <c r="D59" s="49"/>
      <c r="E59" s="49"/>
      <c r="F59" s="49"/>
      <c r="G59" s="49"/>
      <c r="H59" s="49"/>
      <c r="I59" s="49"/>
      <c r="J59" s="49"/>
      <c r="K59" s="41"/>
      <c r="L59" s="41"/>
      <c r="M59" s="41"/>
      <c r="N59" s="41"/>
      <c r="O59" s="41"/>
      <c r="P59" s="41"/>
      <c r="Q59" s="41"/>
      <c r="R59" s="41"/>
      <c r="S59" s="41"/>
      <c r="T59" s="41" t="s">
        <v>22</v>
      </c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</row>
    <row r="60" spans="1:34" ht="24.9" customHeight="1" x14ac:dyDescent="0.3">
      <c r="A60" s="79">
        <f t="shared" si="6"/>
        <v>0</v>
      </c>
      <c r="B60" s="1">
        <f>COUNTIF(D60:AH60,"U")</f>
        <v>0</v>
      </c>
      <c r="C60" s="7" t="s">
        <v>47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9"/>
      <c r="Q60" s="49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</row>
    <row r="61" spans="1:34" ht="24.9" customHeight="1" x14ac:dyDescent="0.3">
      <c r="A61" s="79">
        <f t="shared" si="6"/>
        <v>0</v>
      </c>
      <c r="B61" s="1">
        <f>COUNTIF(D61:AH61,"U")</f>
        <v>0</v>
      </c>
      <c r="C61" s="7" t="s">
        <v>56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123"/>
      <c r="AC61" s="41"/>
      <c r="AD61" s="41"/>
      <c r="AE61" s="41"/>
      <c r="AF61" s="41"/>
      <c r="AG61" s="41"/>
      <c r="AH61" s="41"/>
    </row>
    <row r="62" spans="1:34" ht="24.9" customHeight="1" x14ac:dyDescent="0.3">
      <c r="A62" s="79">
        <f t="shared" si="6"/>
        <v>0</v>
      </c>
      <c r="B62" s="1">
        <f t="shared" ref="B62" si="9">COUNTIF(D62:AH62,"U")</f>
        <v>0</v>
      </c>
      <c r="C62" s="7" t="s">
        <v>57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123"/>
      <c r="AC62" s="41"/>
      <c r="AD62" s="41"/>
      <c r="AE62" s="41"/>
      <c r="AF62" s="41"/>
      <c r="AG62" s="41"/>
      <c r="AH62" s="41"/>
    </row>
    <row r="63" spans="1:34" ht="24.9" customHeight="1" x14ac:dyDescent="0.3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</row>
    <row r="64" spans="1:34" ht="24.9" customHeight="1" x14ac:dyDescent="0.3">
      <c r="D64" s="134" t="s">
        <v>26</v>
      </c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</row>
    <row r="65" spans="1:35" ht="24.9" customHeight="1" x14ac:dyDescent="0.3">
      <c r="B65" s="133" t="s">
        <v>11</v>
      </c>
      <c r="C65" s="133"/>
      <c r="D65" s="37" t="s">
        <v>19</v>
      </c>
      <c r="E65" s="37" t="s">
        <v>13</v>
      </c>
      <c r="F65" s="37" t="s">
        <v>14</v>
      </c>
      <c r="G65" s="61" t="s">
        <v>15</v>
      </c>
      <c r="H65" s="36" t="s">
        <v>16</v>
      </c>
      <c r="I65" s="36" t="s">
        <v>17</v>
      </c>
      <c r="J65" s="61" t="s">
        <v>18</v>
      </c>
      <c r="K65" s="37" t="s">
        <v>19</v>
      </c>
      <c r="L65" s="37" t="s">
        <v>13</v>
      </c>
      <c r="M65" s="37" t="s">
        <v>14</v>
      </c>
      <c r="N65" s="61" t="s">
        <v>15</v>
      </c>
      <c r="O65" s="36" t="s">
        <v>16</v>
      </c>
      <c r="P65" s="36" t="s">
        <v>17</v>
      </c>
      <c r="Q65" s="61" t="s">
        <v>18</v>
      </c>
      <c r="R65" s="37" t="s">
        <v>19</v>
      </c>
      <c r="S65" s="37" t="s">
        <v>13</v>
      </c>
      <c r="T65" s="37" t="s">
        <v>14</v>
      </c>
      <c r="U65" s="37" t="s">
        <v>15</v>
      </c>
      <c r="V65" s="36" t="s">
        <v>16</v>
      </c>
      <c r="W65" s="36" t="s">
        <v>17</v>
      </c>
      <c r="X65" s="37" t="s">
        <v>18</v>
      </c>
      <c r="Y65" s="37" t="s">
        <v>19</v>
      </c>
      <c r="Z65" s="37" t="s">
        <v>13</v>
      </c>
      <c r="AA65" s="37" t="s">
        <v>14</v>
      </c>
      <c r="AB65" s="37" t="s">
        <v>15</v>
      </c>
      <c r="AC65" s="36" t="s">
        <v>16</v>
      </c>
      <c r="AD65" s="36" t="s">
        <v>17</v>
      </c>
      <c r="AE65" s="37" t="s">
        <v>18</v>
      </c>
      <c r="AF65" s="37" t="s">
        <v>19</v>
      </c>
      <c r="AG65" s="37" t="s">
        <v>13</v>
      </c>
      <c r="AH65" s="37" t="s">
        <v>14</v>
      </c>
    </row>
    <row r="66" spans="1:35" ht="24.9" customHeight="1" x14ac:dyDescent="0.3">
      <c r="D66" s="62">
        <v>1</v>
      </c>
      <c r="E66" s="62">
        <v>2</v>
      </c>
      <c r="F66" s="62">
        <v>3</v>
      </c>
      <c r="G66" s="62">
        <v>4</v>
      </c>
      <c r="H66" s="38">
        <v>5</v>
      </c>
      <c r="I66" s="38">
        <v>6</v>
      </c>
      <c r="J66" s="62">
        <v>7</v>
      </c>
      <c r="K66" s="62">
        <v>8</v>
      </c>
      <c r="L66" s="62">
        <v>9</v>
      </c>
      <c r="M66" s="62">
        <v>10</v>
      </c>
      <c r="N66" s="62">
        <v>11</v>
      </c>
      <c r="O66" s="38">
        <v>12</v>
      </c>
      <c r="P66" s="38">
        <v>13</v>
      </c>
      <c r="Q66" s="62">
        <v>14</v>
      </c>
      <c r="R66" s="62">
        <v>15</v>
      </c>
      <c r="S66" s="62">
        <v>16</v>
      </c>
      <c r="T66" s="62">
        <v>17</v>
      </c>
      <c r="U66" s="62">
        <v>18</v>
      </c>
      <c r="V66" s="38">
        <v>19</v>
      </c>
      <c r="W66" s="38">
        <v>20</v>
      </c>
      <c r="X66" s="62">
        <v>21</v>
      </c>
      <c r="Y66" s="62">
        <v>22</v>
      </c>
      <c r="Z66" s="62">
        <v>23</v>
      </c>
      <c r="AA66" s="62">
        <v>24</v>
      </c>
      <c r="AB66" s="62">
        <v>25</v>
      </c>
      <c r="AC66" s="38">
        <v>26</v>
      </c>
      <c r="AD66" s="38">
        <v>27</v>
      </c>
      <c r="AE66" s="62">
        <v>28</v>
      </c>
      <c r="AF66" s="62">
        <v>29</v>
      </c>
      <c r="AG66" s="62">
        <v>30</v>
      </c>
      <c r="AH66" s="62">
        <v>31</v>
      </c>
    </row>
    <row r="67" spans="1:35" ht="24.9" customHeight="1" x14ac:dyDescent="0.3">
      <c r="A67" s="79">
        <f t="shared" si="6"/>
        <v>0</v>
      </c>
      <c r="B67" s="1">
        <f>COUNTIF(D67:AH67,"U")</f>
        <v>1</v>
      </c>
      <c r="C67" s="7" t="s">
        <v>41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 t="s">
        <v>22</v>
      </c>
      <c r="Z67" s="41"/>
      <c r="AA67" s="41"/>
      <c r="AB67" s="41"/>
      <c r="AC67" s="41"/>
      <c r="AD67" s="41"/>
      <c r="AE67" s="41"/>
      <c r="AF67" s="41"/>
      <c r="AG67" s="41"/>
      <c r="AH67" s="41"/>
    </row>
    <row r="68" spans="1:35" ht="24.9" customHeight="1" x14ac:dyDescent="0.3">
      <c r="A68" s="79">
        <f t="shared" si="6"/>
        <v>0</v>
      </c>
      <c r="B68" s="1">
        <f>COUNTIF(D68:AH68,"U")</f>
        <v>0</v>
      </c>
      <c r="C68" s="7" t="s">
        <v>47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</row>
    <row r="69" spans="1:35" ht="24.9" customHeight="1" x14ac:dyDescent="0.3">
      <c r="A69" s="79">
        <f t="shared" si="6"/>
        <v>0</v>
      </c>
      <c r="B69" s="1">
        <f>COUNTIF(D69:AH69,"U")</f>
        <v>0</v>
      </c>
      <c r="C69" s="7" t="s">
        <v>56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</row>
    <row r="70" spans="1:35" ht="24.9" customHeight="1" x14ac:dyDescent="0.3">
      <c r="A70" s="79">
        <f t="shared" si="6"/>
        <v>0</v>
      </c>
      <c r="B70" s="1">
        <f t="shared" ref="B70" si="10">COUNTIF(D70:AH70,"U")</f>
        <v>0</v>
      </c>
      <c r="C70" s="7" t="s">
        <v>57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:35" ht="24.9" customHeight="1" x14ac:dyDescent="0.3"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</row>
    <row r="72" spans="1:35" ht="24.9" customHeight="1" x14ac:dyDescent="0.3">
      <c r="D72" s="134" t="s">
        <v>27</v>
      </c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</row>
    <row r="73" spans="1:35" ht="24.9" customHeight="1" x14ac:dyDescent="0.3">
      <c r="B73" s="133" t="s">
        <v>11</v>
      </c>
      <c r="C73" s="133"/>
      <c r="D73" s="37" t="s">
        <v>15</v>
      </c>
      <c r="E73" s="36" t="s">
        <v>16</v>
      </c>
      <c r="F73" s="36" t="s">
        <v>17</v>
      </c>
      <c r="G73" s="37" t="s">
        <v>18</v>
      </c>
      <c r="H73" s="37" t="s">
        <v>19</v>
      </c>
      <c r="I73" s="37" t="s">
        <v>13</v>
      </c>
      <c r="J73" s="37" t="s">
        <v>14</v>
      </c>
      <c r="K73" s="37" t="s">
        <v>15</v>
      </c>
      <c r="L73" s="36" t="s">
        <v>16</v>
      </c>
      <c r="M73" s="36" t="s">
        <v>17</v>
      </c>
      <c r="N73" s="37" t="s">
        <v>18</v>
      </c>
      <c r="O73" s="37" t="s">
        <v>19</v>
      </c>
      <c r="P73" s="37" t="s">
        <v>13</v>
      </c>
      <c r="Q73" s="37" t="s">
        <v>14</v>
      </c>
      <c r="R73" s="37" t="s">
        <v>15</v>
      </c>
      <c r="S73" s="36" t="s">
        <v>16</v>
      </c>
      <c r="T73" s="36" t="s">
        <v>17</v>
      </c>
      <c r="U73" s="37" t="s">
        <v>18</v>
      </c>
      <c r="V73" s="37" t="s">
        <v>19</v>
      </c>
      <c r="W73" s="37" t="s">
        <v>13</v>
      </c>
      <c r="X73" s="37" t="s">
        <v>14</v>
      </c>
      <c r="Y73" s="37" t="s">
        <v>15</v>
      </c>
      <c r="Z73" s="36" t="s">
        <v>16</v>
      </c>
      <c r="AA73" s="36" t="s">
        <v>17</v>
      </c>
      <c r="AB73" s="37" t="s">
        <v>18</v>
      </c>
      <c r="AC73" s="37" t="s">
        <v>19</v>
      </c>
      <c r="AD73" s="37" t="s">
        <v>13</v>
      </c>
      <c r="AE73" s="37" t="s">
        <v>14</v>
      </c>
      <c r="AF73" s="37" t="s">
        <v>15</v>
      </c>
      <c r="AG73" s="36" t="s">
        <v>16</v>
      </c>
      <c r="AH73" s="36" t="s">
        <v>17</v>
      </c>
      <c r="AI73" s="30"/>
    </row>
    <row r="74" spans="1:35" ht="24.9" customHeight="1" x14ac:dyDescent="0.3">
      <c r="D74" s="62">
        <v>1</v>
      </c>
      <c r="E74" s="38">
        <v>2</v>
      </c>
      <c r="F74" s="38">
        <v>3</v>
      </c>
      <c r="G74" s="62">
        <v>4</v>
      </c>
      <c r="H74" s="62">
        <v>5</v>
      </c>
      <c r="I74" s="62">
        <v>6</v>
      </c>
      <c r="J74" s="62">
        <v>7</v>
      </c>
      <c r="K74" s="62">
        <v>8</v>
      </c>
      <c r="L74" s="38">
        <v>9</v>
      </c>
      <c r="M74" s="38">
        <v>10</v>
      </c>
      <c r="N74" s="62">
        <v>11</v>
      </c>
      <c r="O74" s="62">
        <v>12</v>
      </c>
      <c r="P74" s="62">
        <v>13</v>
      </c>
      <c r="Q74" s="62">
        <v>14</v>
      </c>
      <c r="R74" s="62">
        <v>15</v>
      </c>
      <c r="S74" s="38">
        <v>16</v>
      </c>
      <c r="T74" s="38">
        <v>17</v>
      </c>
      <c r="U74" s="62">
        <v>18</v>
      </c>
      <c r="V74" s="62">
        <v>19</v>
      </c>
      <c r="W74" s="62">
        <v>20</v>
      </c>
      <c r="X74" s="62">
        <v>21</v>
      </c>
      <c r="Y74" s="62">
        <v>22</v>
      </c>
      <c r="Z74" s="38">
        <v>23</v>
      </c>
      <c r="AA74" s="38">
        <v>24</v>
      </c>
      <c r="AB74" s="62">
        <v>25</v>
      </c>
      <c r="AC74" s="62">
        <v>26</v>
      </c>
      <c r="AD74" s="62">
        <v>27</v>
      </c>
      <c r="AE74" s="62">
        <v>28</v>
      </c>
      <c r="AF74" s="62">
        <v>29</v>
      </c>
      <c r="AG74" s="38">
        <v>30</v>
      </c>
      <c r="AH74" s="38">
        <v>31</v>
      </c>
      <c r="AI74" s="30"/>
    </row>
    <row r="75" spans="1:35" ht="24.9" customHeight="1" x14ac:dyDescent="0.3">
      <c r="A75" s="79">
        <f t="shared" si="6"/>
        <v>0</v>
      </c>
      <c r="B75" s="1">
        <f>COUNTIF(D75:AH75,"U")</f>
        <v>5</v>
      </c>
      <c r="C75" s="7" t="s">
        <v>41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 t="s">
        <v>22</v>
      </c>
      <c r="V75" s="41" t="s">
        <v>22</v>
      </c>
      <c r="W75" s="41" t="s">
        <v>22</v>
      </c>
      <c r="X75" s="123"/>
      <c r="Y75" s="123"/>
      <c r="Z75" s="123"/>
      <c r="AA75" s="123"/>
      <c r="AB75" s="41" t="s">
        <v>22</v>
      </c>
      <c r="AC75" s="41" t="s">
        <v>22</v>
      </c>
      <c r="AD75" s="123"/>
      <c r="AE75" s="123"/>
      <c r="AF75" s="123"/>
      <c r="AG75" s="41"/>
      <c r="AH75" s="41"/>
      <c r="AI75" s="30"/>
    </row>
    <row r="76" spans="1:35" ht="24.9" customHeight="1" x14ac:dyDescent="0.3">
      <c r="A76" s="79">
        <f t="shared" si="6"/>
        <v>0</v>
      </c>
      <c r="B76" s="1">
        <f>COUNTIF(D76:AH76,"U")</f>
        <v>0</v>
      </c>
      <c r="C76" s="7" t="s">
        <v>47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</row>
    <row r="77" spans="1:35" ht="24.9" customHeight="1" x14ac:dyDescent="0.3">
      <c r="A77" s="79">
        <f t="shared" si="6"/>
        <v>0</v>
      </c>
      <c r="B77" s="1">
        <f t="shared" ref="B77" si="11">COUNTIF(D77:AH77,"U")</f>
        <v>0</v>
      </c>
      <c r="C77" s="7" t="s">
        <v>56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</row>
    <row r="78" spans="1:35" ht="24.9" customHeight="1" x14ac:dyDescent="0.3">
      <c r="A78" s="79">
        <f>COUNTIF(C78:AH78,"U!")</f>
        <v>0</v>
      </c>
      <c r="B78" s="1">
        <f>COUNTIF(D78:AH78,"U")</f>
        <v>0</v>
      </c>
      <c r="C78" s="7" t="s">
        <v>57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</row>
    <row r="79" spans="1:35" ht="24.9" customHeight="1" x14ac:dyDescent="0.3"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</row>
    <row r="80" spans="1:35" ht="24.9" customHeight="1" x14ac:dyDescent="0.3">
      <c r="D80" s="134" t="s">
        <v>28</v>
      </c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</row>
    <row r="81" spans="1:36" ht="24.9" customHeight="1" x14ac:dyDescent="0.3">
      <c r="B81" s="133" t="s">
        <v>11</v>
      </c>
      <c r="C81" s="133"/>
      <c r="D81" s="61" t="s">
        <v>18</v>
      </c>
      <c r="E81" s="61" t="s">
        <v>19</v>
      </c>
      <c r="F81" s="37" t="s">
        <v>13</v>
      </c>
      <c r="G81" s="37" t="s">
        <v>14</v>
      </c>
      <c r="H81" s="37" t="s">
        <v>15</v>
      </c>
      <c r="I81" s="36" t="s">
        <v>16</v>
      </c>
      <c r="J81" s="36" t="s">
        <v>17</v>
      </c>
      <c r="K81" s="37" t="s">
        <v>18</v>
      </c>
      <c r="L81" s="37" t="s">
        <v>19</v>
      </c>
      <c r="M81" s="37" t="s">
        <v>13</v>
      </c>
      <c r="N81" s="37" t="s">
        <v>14</v>
      </c>
      <c r="O81" s="37" t="s">
        <v>15</v>
      </c>
      <c r="P81" s="36" t="s">
        <v>16</v>
      </c>
      <c r="Q81" s="36" t="s">
        <v>17</v>
      </c>
      <c r="R81" s="37" t="s">
        <v>18</v>
      </c>
      <c r="S81" s="37" t="s">
        <v>19</v>
      </c>
      <c r="T81" s="37" t="s">
        <v>13</v>
      </c>
      <c r="U81" s="61" t="s">
        <v>14</v>
      </c>
      <c r="V81" s="37" t="s">
        <v>15</v>
      </c>
      <c r="W81" s="36" t="s">
        <v>16</v>
      </c>
      <c r="X81" s="36" t="s">
        <v>17</v>
      </c>
      <c r="Y81" s="37" t="s">
        <v>18</v>
      </c>
      <c r="Z81" s="37" t="s">
        <v>19</v>
      </c>
      <c r="AA81" s="37" t="s">
        <v>13</v>
      </c>
      <c r="AB81" s="37" t="s">
        <v>14</v>
      </c>
      <c r="AC81" s="37" t="s">
        <v>15</v>
      </c>
      <c r="AD81" s="36" t="s">
        <v>16</v>
      </c>
      <c r="AE81" s="36" t="s">
        <v>17</v>
      </c>
      <c r="AF81" s="37" t="s">
        <v>18</v>
      </c>
      <c r="AG81" s="61" t="s">
        <v>19</v>
      </c>
      <c r="AH81" s="37"/>
      <c r="AI81" s="30"/>
    </row>
    <row r="82" spans="1:36" ht="24.9" customHeight="1" x14ac:dyDescent="0.3">
      <c r="D82" s="62">
        <v>1</v>
      </c>
      <c r="E82" s="62">
        <v>2</v>
      </c>
      <c r="F82" s="62">
        <v>3</v>
      </c>
      <c r="G82" s="62">
        <v>4</v>
      </c>
      <c r="H82" s="62">
        <v>5</v>
      </c>
      <c r="I82" s="38">
        <v>6</v>
      </c>
      <c r="J82" s="38">
        <v>7</v>
      </c>
      <c r="K82" s="62">
        <v>8</v>
      </c>
      <c r="L82" s="62">
        <v>9</v>
      </c>
      <c r="M82" s="62">
        <v>10</v>
      </c>
      <c r="N82" s="62">
        <v>11</v>
      </c>
      <c r="O82" s="62">
        <v>12</v>
      </c>
      <c r="P82" s="38">
        <v>13</v>
      </c>
      <c r="Q82" s="38">
        <v>14</v>
      </c>
      <c r="R82" s="62">
        <v>15</v>
      </c>
      <c r="S82" s="62">
        <v>16</v>
      </c>
      <c r="T82" s="62">
        <v>17</v>
      </c>
      <c r="U82" s="62">
        <v>18</v>
      </c>
      <c r="V82" s="62">
        <v>19</v>
      </c>
      <c r="W82" s="38">
        <v>20</v>
      </c>
      <c r="X82" s="38">
        <v>21</v>
      </c>
      <c r="Y82" s="62">
        <v>22</v>
      </c>
      <c r="Z82" s="62">
        <v>23</v>
      </c>
      <c r="AA82" s="62">
        <v>24</v>
      </c>
      <c r="AB82" s="62">
        <v>25</v>
      </c>
      <c r="AC82" s="62">
        <v>26</v>
      </c>
      <c r="AD82" s="38">
        <v>27</v>
      </c>
      <c r="AE82" s="38">
        <v>28</v>
      </c>
      <c r="AF82" s="62">
        <v>29</v>
      </c>
      <c r="AG82" s="62">
        <v>30</v>
      </c>
      <c r="AH82" s="39"/>
    </row>
    <row r="83" spans="1:36" ht="24.9" customHeight="1" x14ac:dyDescent="0.3">
      <c r="A83" s="79">
        <f t="shared" si="6"/>
        <v>0</v>
      </c>
      <c r="B83" s="1">
        <f>COUNTIF(D83:AH83,"U")</f>
        <v>0</v>
      </c>
      <c r="C83" s="7" t="s">
        <v>41</v>
      </c>
      <c r="D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1"/>
      <c r="AF83" s="41"/>
      <c r="AG83" s="41"/>
      <c r="AH83" s="41"/>
    </row>
    <row r="84" spans="1:36" ht="24.9" customHeight="1" x14ac:dyDescent="0.3">
      <c r="A84" s="79">
        <f t="shared" si="6"/>
        <v>0</v>
      </c>
      <c r="B84" s="1">
        <f>COUNTIF(D84:AH84,"U")</f>
        <v>2</v>
      </c>
      <c r="C84" s="7" t="s">
        <v>47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 t="s">
        <v>22</v>
      </c>
      <c r="AG84" s="41" t="s">
        <v>22</v>
      </c>
      <c r="AH84" s="41"/>
    </row>
    <row r="85" spans="1:36" ht="24.9" customHeight="1" x14ac:dyDescent="0.3">
      <c r="A85" s="79">
        <f t="shared" si="6"/>
        <v>0</v>
      </c>
      <c r="B85" s="1">
        <f t="shared" ref="B85:B86" si="12">COUNTIF(D85:AH85,"U")</f>
        <v>5</v>
      </c>
      <c r="C85" s="7" t="s">
        <v>56</v>
      </c>
      <c r="D85" s="123"/>
      <c r="E85" s="123"/>
      <c r="F85" s="123"/>
      <c r="G85" s="41" t="s">
        <v>22</v>
      </c>
      <c r="H85" s="41" t="s">
        <v>22</v>
      </c>
      <c r="I85" s="41"/>
      <c r="J85" s="41"/>
      <c r="K85" s="123"/>
      <c r="L85" s="123"/>
      <c r="M85" s="41" t="s">
        <v>22</v>
      </c>
      <c r="N85" s="41" t="s">
        <v>22</v>
      </c>
      <c r="O85" s="41" t="s">
        <v>22</v>
      </c>
      <c r="P85" s="41"/>
      <c r="Q85" s="41"/>
      <c r="R85" s="123"/>
      <c r="S85" s="123"/>
      <c r="T85" s="123"/>
      <c r="U85" s="64"/>
      <c r="V85" s="64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</row>
    <row r="86" spans="1:36" ht="24.9" customHeight="1" x14ac:dyDescent="0.3">
      <c r="A86" s="79">
        <f t="shared" si="6"/>
        <v>0</v>
      </c>
      <c r="B86" s="1">
        <f t="shared" si="12"/>
        <v>5</v>
      </c>
      <c r="C86" s="7" t="s">
        <v>57</v>
      </c>
      <c r="D86" s="123"/>
      <c r="E86" s="123"/>
      <c r="F86" s="123"/>
      <c r="G86" s="41" t="s">
        <v>22</v>
      </c>
      <c r="H86" s="41" t="s">
        <v>22</v>
      </c>
      <c r="I86" s="41"/>
      <c r="J86" s="41"/>
      <c r="K86" s="123"/>
      <c r="L86" s="123"/>
      <c r="M86" s="41" t="s">
        <v>22</v>
      </c>
      <c r="N86" s="41" t="s">
        <v>22</v>
      </c>
      <c r="O86" s="41" t="s">
        <v>22</v>
      </c>
      <c r="P86" s="41"/>
      <c r="Q86" s="41"/>
      <c r="R86" s="123"/>
      <c r="S86" s="123"/>
      <c r="T86" s="123"/>
      <c r="U86" s="64"/>
      <c r="V86" s="64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</row>
    <row r="87" spans="1:36" ht="24.9" customHeight="1" x14ac:dyDescent="0.3"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</row>
    <row r="88" spans="1:36" ht="24.9" customHeight="1" x14ac:dyDescent="0.3">
      <c r="D88" s="134" t="s">
        <v>29</v>
      </c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</row>
    <row r="89" spans="1:36" ht="24.9" customHeight="1" x14ac:dyDescent="0.3">
      <c r="B89" s="133" t="s">
        <v>11</v>
      </c>
      <c r="C89" s="133"/>
      <c r="D89" s="37" t="s">
        <v>13</v>
      </c>
      <c r="E89" s="61" t="s">
        <v>14</v>
      </c>
      <c r="F89" s="37" t="s">
        <v>15</v>
      </c>
      <c r="G89" s="36" t="s">
        <v>16</v>
      </c>
      <c r="H89" s="36" t="s">
        <v>17</v>
      </c>
      <c r="I89" s="37" t="s">
        <v>18</v>
      </c>
      <c r="J89" s="37" t="s">
        <v>19</v>
      </c>
      <c r="K89" s="37" t="s">
        <v>13</v>
      </c>
      <c r="L89" s="37" t="s">
        <v>14</v>
      </c>
      <c r="M89" s="37" t="s">
        <v>15</v>
      </c>
      <c r="N89" s="36" t="s">
        <v>16</v>
      </c>
      <c r="O89" s="36" t="s">
        <v>17</v>
      </c>
      <c r="P89" s="37" t="s">
        <v>18</v>
      </c>
      <c r="Q89" s="37" t="s">
        <v>19</v>
      </c>
      <c r="R89" s="37" t="s">
        <v>13</v>
      </c>
      <c r="S89" s="61" t="s">
        <v>14</v>
      </c>
      <c r="T89" s="37" t="s">
        <v>15</v>
      </c>
      <c r="U89" s="36" t="s">
        <v>16</v>
      </c>
      <c r="V89" s="36" t="s">
        <v>17</v>
      </c>
      <c r="W89" s="37" t="s">
        <v>18</v>
      </c>
      <c r="X89" s="37" t="s">
        <v>19</v>
      </c>
      <c r="Y89" s="37" t="s">
        <v>13</v>
      </c>
      <c r="Z89" s="37" t="s">
        <v>14</v>
      </c>
      <c r="AA89" s="37" t="s">
        <v>15</v>
      </c>
      <c r="AB89" s="36" t="s">
        <v>16</v>
      </c>
      <c r="AC89" s="36" t="s">
        <v>17</v>
      </c>
      <c r="AD89" s="37" t="s">
        <v>18</v>
      </c>
      <c r="AE89" s="37" t="s">
        <v>19</v>
      </c>
      <c r="AF89" s="37" t="s">
        <v>13</v>
      </c>
      <c r="AG89" s="37" t="s">
        <v>14</v>
      </c>
      <c r="AH89" s="37" t="s">
        <v>15</v>
      </c>
    </row>
    <row r="90" spans="1:36" ht="24.9" customHeight="1" x14ac:dyDescent="0.3">
      <c r="D90" s="62">
        <v>1</v>
      </c>
      <c r="E90" s="62">
        <v>2</v>
      </c>
      <c r="F90" s="38">
        <v>3</v>
      </c>
      <c r="G90" s="38">
        <v>4</v>
      </c>
      <c r="H90" s="38">
        <v>5</v>
      </c>
      <c r="I90" s="62">
        <v>6</v>
      </c>
      <c r="J90" s="62">
        <v>7</v>
      </c>
      <c r="K90" s="62">
        <v>8</v>
      </c>
      <c r="L90" s="62">
        <v>9</v>
      </c>
      <c r="M90" s="62">
        <v>10</v>
      </c>
      <c r="N90" s="38">
        <v>11</v>
      </c>
      <c r="O90" s="38">
        <v>12</v>
      </c>
      <c r="P90" s="62">
        <v>13</v>
      </c>
      <c r="Q90" s="62">
        <v>14</v>
      </c>
      <c r="R90" s="62">
        <v>15</v>
      </c>
      <c r="S90" s="62">
        <v>16</v>
      </c>
      <c r="T90" s="62">
        <v>17</v>
      </c>
      <c r="U90" s="38">
        <v>18</v>
      </c>
      <c r="V90" s="38">
        <v>19</v>
      </c>
      <c r="W90" s="62">
        <v>20</v>
      </c>
      <c r="X90" s="62">
        <v>21</v>
      </c>
      <c r="Y90" s="62">
        <v>22</v>
      </c>
      <c r="Z90" s="62">
        <v>23</v>
      </c>
      <c r="AA90" s="62">
        <v>24</v>
      </c>
      <c r="AB90" s="38">
        <v>25</v>
      </c>
      <c r="AC90" s="38">
        <v>26</v>
      </c>
      <c r="AD90" s="62">
        <v>27</v>
      </c>
      <c r="AE90" s="62">
        <v>28</v>
      </c>
      <c r="AF90" s="62">
        <v>29</v>
      </c>
      <c r="AG90" s="62">
        <v>30</v>
      </c>
      <c r="AH90" s="62">
        <v>31</v>
      </c>
    </row>
    <row r="91" spans="1:36" ht="24.9" customHeight="1" x14ac:dyDescent="0.3">
      <c r="A91" s="79">
        <f t="shared" si="6"/>
        <v>0</v>
      </c>
      <c r="B91" s="1">
        <f>COUNTIF(D91:AH91,"U")</f>
        <v>0</v>
      </c>
      <c r="C91" s="7" t="s">
        <v>41</v>
      </c>
      <c r="D91" s="41"/>
      <c r="E91" s="41"/>
      <c r="F91" s="41"/>
      <c r="G91" s="93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J91" s="60"/>
    </row>
    <row r="92" spans="1:36" ht="24.9" customHeight="1" x14ac:dyDescent="0.3">
      <c r="A92" s="79">
        <f t="shared" si="6"/>
        <v>0</v>
      </c>
      <c r="B92" s="1">
        <f>COUNTIF(D92:AH92,"U")</f>
        <v>1</v>
      </c>
      <c r="C92" s="7" t="s">
        <v>47</v>
      </c>
      <c r="D92" s="41" t="s">
        <v>22</v>
      </c>
      <c r="E92" s="123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J92" s="60"/>
    </row>
    <row r="93" spans="1:36" ht="24.9" customHeight="1" x14ac:dyDescent="0.3">
      <c r="A93" s="79">
        <f t="shared" si="6"/>
        <v>0</v>
      </c>
      <c r="B93" s="1">
        <f t="shared" ref="B93:B94" si="13">COUNTIF(D93:AH93,"U")</f>
        <v>1</v>
      </c>
      <c r="C93" s="7" t="s">
        <v>56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 t="s">
        <v>22</v>
      </c>
      <c r="AA93" s="41"/>
      <c r="AB93" s="41"/>
      <c r="AC93" s="41"/>
      <c r="AD93" s="41"/>
      <c r="AE93" s="41"/>
      <c r="AF93" s="41"/>
      <c r="AG93" s="41"/>
      <c r="AH93" s="41"/>
    </row>
    <row r="94" spans="1:36" ht="24.9" customHeight="1" x14ac:dyDescent="0.3">
      <c r="A94" s="79">
        <f t="shared" si="6"/>
        <v>0</v>
      </c>
      <c r="B94" s="1">
        <f t="shared" si="13"/>
        <v>1</v>
      </c>
      <c r="C94" s="7" t="s">
        <v>57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 t="s">
        <v>22</v>
      </c>
      <c r="AA94" s="41"/>
      <c r="AB94" s="41"/>
      <c r="AC94" s="41"/>
      <c r="AD94" s="41"/>
      <c r="AE94" s="41"/>
      <c r="AF94" s="41"/>
      <c r="AG94" s="41"/>
      <c r="AH94" s="41"/>
    </row>
    <row r="95" spans="1:36" ht="24.9" customHeight="1" x14ac:dyDescent="0.3"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</row>
    <row r="96" spans="1:36" ht="24.9" customHeight="1" x14ac:dyDescent="0.3">
      <c r="D96" s="134" t="s">
        <v>30</v>
      </c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</row>
    <row r="97" spans="1:34" ht="24.9" customHeight="1" x14ac:dyDescent="0.3">
      <c r="B97" s="133" t="s">
        <v>11</v>
      </c>
      <c r="C97" s="133"/>
      <c r="D97" s="36" t="s">
        <v>16</v>
      </c>
      <c r="E97" s="36" t="s">
        <v>17</v>
      </c>
      <c r="F97" s="37" t="s">
        <v>18</v>
      </c>
      <c r="G97" s="37" t="s">
        <v>19</v>
      </c>
      <c r="H97" s="37" t="s">
        <v>13</v>
      </c>
      <c r="I97" s="37" t="s">
        <v>14</v>
      </c>
      <c r="J97" s="37" t="s">
        <v>15</v>
      </c>
      <c r="K97" s="36" t="s">
        <v>16</v>
      </c>
      <c r="L97" s="36" t="s">
        <v>17</v>
      </c>
      <c r="M97" s="37" t="s">
        <v>18</v>
      </c>
      <c r="N97" s="37" t="s">
        <v>19</v>
      </c>
      <c r="O97" s="37" t="s">
        <v>13</v>
      </c>
      <c r="P97" s="37" t="s">
        <v>14</v>
      </c>
      <c r="Q97" s="37" t="s">
        <v>15</v>
      </c>
      <c r="R97" s="36" t="s">
        <v>16</v>
      </c>
      <c r="S97" s="36" t="s">
        <v>17</v>
      </c>
      <c r="T97" s="37" t="s">
        <v>18</v>
      </c>
      <c r="U97" s="37" t="s">
        <v>19</v>
      </c>
      <c r="V97" s="37" t="s">
        <v>13</v>
      </c>
      <c r="W97" s="37" t="s">
        <v>14</v>
      </c>
      <c r="X97" s="37" t="s">
        <v>15</v>
      </c>
      <c r="Y97" s="36" t="s">
        <v>16</v>
      </c>
      <c r="Z97" s="36" t="s">
        <v>17</v>
      </c>
      <c r="AA97" s="37" t="s">
        <v>18</v>
      </c>
      <c r="AB97" s="37" t="s">
        <v>19</v>
      </c>
      <c r="AC97" s="37" t="s">
        <v>13</v>
      </c>
      <c r="AD97" s="37" t="s">
        <v>14</v>
      </c>
      <c r="AE97" s="37" t="s">
        <v>15</v>
      </c>
      <c r="AF97" s="36" t="s">
        <v>16</v>
      </c>
      <c r="AG97" s="36" t="s">
        <v>17</v>
      </c>
      <c r="AH97" s="37"/>
    </row>
    <row r="98" spans="1:34" ht="24.9" customHeight="1" x14ac:dyDescent="0.3">
      <c r="D98" s="38">
        <v>1</v>
      </c>
      <c r="E98" s="38">
        <v>2</v>
      </c>
      <c r="F98" s="62">
        <v>3</v>
      </c>
      <c r="G98" s="62">
        <v>4</v>
      </c>
      <c r="H98" s="62">
        <v>5</v>
      </c>
      <c r="I98" s="62">
        <v>6</v>
      </c>
      <c r="J98" s="62">
        <v>7</v>
      </c>
      <c r="K98" s="38">
        <v>8</v>
      </c>
      <c r="L98" s="38">
        <v>9</v>
      </c>
      <c r="M98" s="62">
        <v>10</v>
      </c>
      <c r="N98" s="62">
        <v>11</v>
      </c>
      <c r="O98" s="62">
        <v>12</v>
      </c>
      <c r="P98" s="62">
        <v>13</v>
      </c>
      <c r="Q98" s="62">
        <v>14</v>
      </c>
      <c r="R98" s="38">
        <v>15</v>
      </c>
      <c r="S98" s="38">
        <v>16</v>
      </c>
      <c r="T98" s="62">
        <v>17</v>
      </c>
      <c r="U98" s="62">
        <v>18</v>
      </c>
      <c r="V98" s="62">
        <v>19</v>
      </c>
      <c r="W98" s="62">
        <v>20</v>
      </c>
      <c r="X98" s="62">
        <v>21</v>
      </c>
      <c r="Y98" s="38">
        <v>22</v>
      </c>
      <c r="Z98" s="38">
        <v>23</v>
      </c>
      <c r="AA98" s="62">
        <v>24</v>
      </c>
      <c r="AB98" s="62">
        <v>25</v>
      </c>
      <c r="AC98" s="62">
        <v>26</v>
      </c>
      <c r="AD98" s="62">
        <v>27</v>
      </c>
      <c r="AE98" s="62">
        <v>28</v>
      </c>
      <c r="AF98" s="38">
        <v>29</v>
      </c>
      <c r="AG98" s="38">
        <v>30</v>
      </c>
      <c r="AH98" s="39"/>
    </row>
    <row r="99" spans="1:34" ht="24.9" customHeight="1" x14ac:dyDescent="0.3">
      <c r="A99" s="79">
        <f t="shared" si="6"/>
        <v>0</v>
      </c>
      <c r="B99" s="1">
        <f>COUNTIF(D99:AH99,"U")</f>
        <v>0</v>
      </c>
      <c r="C99" s="7" t="s">
        <v>41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</row>
    <row r="100" spans="1:34" ht="24.9" customHeight="1" x14ac:dyDescent="0.3">
      <c r="A100" s="79">
        <f t="shared" si="6"/>
        <v>0</v>
      </c>
      <c r="B100" s="1">
        <f>COUNTIF(D100:AH100,"U")</f>
        <v>0</v>
      </c>
      <c r="C100" s="7" t="s">
        <v>47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</row>
    <row r="101" spans="1:34" ht="24.9" customHeight="1" x14ac:dyDescent="0.3">
      <c r="A101" s="79">
        <f t="shared" si="6"/>
        <v>0</v>
      </c>
      <c r="B101" s="1">
        <f t="shared" ref="B101:B102" si="14">COUNTIF(D101:AH101,"U")</f>
        <v>0</v>
      </c>
      <c r="C101" s="7" t="s">
        <v>65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</row>
    <row r="102" spans="1:34" ht="24.9" customHeight="1" x14ac:dyDescent="0.3">
      <c r="A102" s="79">
        <f t="shared" si="6"/>
        <v>0</v>
      </c>
      <c r="B102" s="1">
        <f t="shared" si="14"/>
        <v>0</v>
      </c>
      <c r="C102" s="7" t="s">
        <v>66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</row>
    <row r="103" spans="1:34" ht="24.9" customHeight="1" x14ac:dyDescent="0.3"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</row>
    <row r="104" spans="1:34" ht="24.9" customHeight="1" x14ac:dyDescent="0.3">
      <c r="D104" s="134" t="s">
        <v>31</v>
      </c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</row>
    <row r="105" spans="1:34" ht="24.9" customHeight="1" x14ac:dyDescent="0.3">
      <c r="B105" s="133" t="s">
        <v>11</v>
      </c>
      <c r="C105" s="133"/>
      <c r="D105" s="61" t="s">
        <v>18</v>
      </c>
      <c r="E105" s="61" t="s">
        <v>19</v>
      </c>
      <c r="F105" s="37" t="s">
        <v>13</v>
      </c>
      <c r="G105" s="37" t="s">
        <v>14</v>
      </c>
      <c r="H105" s="37" t="s">
        <v>15</v>
      </c>
      <c r="I105" s="36" t="s">
        <v>16</v>
      </c>
      <c r="J105" s="36" t="s">
        <v>17</v>
      </c>
      <c r="K105" s="37" t="s">
        <v>18</v>
      </c>
      <c r="L105" s="37" t="s">
        <v>19</v>
      </c>
      <c r="M105" s="37" t="s">
        <v>13</v>
      </c>
      <c r="N105" s="37" t="s">
        <v>14</v>
      </c>
      <c r="O105" s="37" t="s">
        <v>15</v>
      </c>
      <c r="P105" s="36" t="s">
        <v>16</v>
      </c>
      <c r="Q105" s="36" t="s">
        <v>17</v>
      </c>
      <c r="R105" s="37" t="s">
        <v>18</v>
      </c>
      <c r="S105" s="37" t="s">
        <v>19</v>
      </c>
      <c r="T105" s="37" t="s">
        <v>13</v>
      </c>
      <c r="U105" s="61" t="s">
        <v>14</v>
      </c>
      <c r="V105" s="37" t="s">
        <v>15</v>
      </c>
      <c r="W105" s="36" t="s">
        <v>16</v>
      </c>
      <c r="X105" s="36" t="s">
        <v>17</v>
      </c>
      <c r="Y105" s="37" t="s">
        <v>18</v>
      </c>
      <c r="Z105" s="37" t="s">
        <v>19</v>
      </c>
      <c r="AA105" s="61" t="s">
        <v>13</v>
      </c>
      <c r="AB105" s="61" t="s">
        <v>14</v>
      </c>
      <c r="AC105" s="37" t="s">
        <v>15</v>
      </c>
      <c r="AD105" s="36" t="s">
        <v>16</v>
      </c>
      <c r="AE105" s="36" t="s">
        <v>17</v>
      </c>
      <c r="AF105" s="37" t="s">
        <v>18</v>
      </c>
      <c r="AG105" s="37" t="s">
        <v>19</v>
      </c>
      <c r="AH105" s="37" t="s">
        <v>13</v>
      </c>
    </row>
    <row r="106" spans="1:34" ht="24.9" customHeight="1" x14ac:dyDescent="0.3">
      <c r="D106" s="62">
        <v>1</v>
      </c>
      <c r="E106" s="62">
        <v>2</v>
      </c>
      <c r="F106" s="62">
        <v>3</v>
      </c>
      <c r="G106" s="62">
        <v>4</v>
      </c>
      <c r="H106" s="62">
        <v>5</v>
      </c>
      <c r="I106" s="38">
        <v>6</v>
      </c>
      <c r="J106" s="38">
        <v>7</v>
      </c>
      <c r="K106" s="62">
        <v>8</v>
      </c>
      <c r="L106" s="62">
        <v>9</v>
      </c>
      <c r="M106" s="62">
        <v>10</v>
      </c>
      <c r="N106" s="62">
        <v>11</v>
      </c>
      <c r="O106" s="62">
        <v>12</v>
      </c>
      <c r="P106" s="38">
        <v>13</v>
      </c>
      <c r="Q106" s="38">
        <v>14</v>
      </c>
      <c r="R106" s="62">
        <v>15</v>
      </c>
      <c r="S106" s="62">
        <v>16</v>
      </c>
      <c r="T106" s="62">
        <v>17</v>
      </c>
      <c r="U106" s="62">
        <v>18</v>
      </c>
      <c r="V106" s="62">
        <v>19</v>
      </c>
      <c r="W106" s="38">
        <v>20</v>
      </c>
      <c r="X106" s="38">
        <v>21</v>
      </c>
      <c r="Y106" s="62">
        <v>22</v>
      </c>
      <c r="Z106" s="62">
        <v>23</v>
      </c>
      <c r="AA106" s="62">
        <v>24</v>
      </c>
      <c r="AB106" s="38">
        <v>25</v>
      </c>
      <c r="AC106" s="38">
        <v>26</v>
      </c>
      <c r="AD106" s="38">
        <v>27</v>
      </c>
      <c r="AE106" s="38">
        <v>28</v>
      </c>
      <c r="AF106" s="62">
        <v>29</v>
      </c>
      <c r="AG106" s="62">
        <v>30</v>
      </c>
      <c r="AH106" s="62">
        <v>31</v>
      </c>
    </row>
    <row r="107" spans="1:34" ht="24.9" customHeight="1" x14ac:dyDescent="0.3">
      <c r="A107" s="79">
        <f t="shared" si="6"/>
        <v>0</v>
      </c>
      <c r="B107" s="1">
        <f>COUNTIF(D107:AH107,"U")</f>
        <v>0</v>
      </c>
      <c r="C107" s="7" t="s">
        <v>41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</row>
    <row r="108" spans="1:34" ht="24.9" customHeight="1" x14ac:dyDescent="0.3">
      <c r="A108" s="79">
        <f t="shared" ref="A108:A110" si="15">COUNTIF(C108:AG108,"U!")</f>
        <v>0</v>
      </c>
      <c r="B108" s="1">
        <f>COUNTIF(D108:AH108,"U")</f>
        <v>2</v>
      </c>
      <c r="C108" s="7" t="s">
        <v>47</v>
      </c>
      <c r="D108" s="41"/>
      <c r="E108" s="41"/>
      <c r="F108" s="41"/>
      <c r="G108" s="41"/>
      <c r="H108" s="41"/>
      <c r="I108" s="41"/>
      <c r="J108" s="41"/>
      <c r="K108" s="41"/>
      <c r="L108" s="115"/>
      <c r="M108" s="115"/>
      <c r="N108" s="115"/>
      <c r="O108" s="115"/>
      <c r="P108" s="41"/>
      <c r="Q108" s="41"/>
      <c r="R108" s="41" t="s">
        <v>22</v>
      </c>
      <c r="S108" s="41" t="s">
        <v>22</v>
      </c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</row>
    <row r="109" spans="1:34" ht="24.9" customHeight="1" x14ac:dyDescent="0.3">
      <c r="A109" s="79">
        <f t="shared" si="15"/>
        <v>0</v>
      </c>
      <c r="B109" s="1">
        <f t="shared" ref="B109:B110" si="16">COUNTIF(D109:AH109,"U")</f>
        <v>0</v>
      </c>
      <c r="C109" s="7" t="s">
        <v>65</v>
      </c>
      <c r="D109" s="41"/>
      <c r="E109" s="41"/>
      <c r="F109" s="41"/>
      <c r="G109" s="41"/>
      <c r="H109" s="41"/>
      <c r="I109" s="41"/>
      <c r="J109" s="41"/>
      <c r="K109" s="106"/>
      <c r="L109" s="41"/>
      <c r="M109" s="41"/>
      <c r="N109" s="41"/>
      <c r="O109" s="229"/>
      <c r="P109" s="107"/>
      <c r="Q109" s="41"/>
      <c r="R109" s="41"/>
      <c r="S109" s="41"/>
      <c r="T109" s="41"/>
      <c r="U109" s="41"/>
      <c r="V109" s="41"/>
      <c r="W109" s="41"/>
      <c r="X109" s="41"/>
      <c r="Y109" s="226"/>
      <c r="Z109" s="226"/>
      <c r="AA109" s="226"/>
      <c r="AB109" s="226"/>
      <c r="AC109" s="226"/>
      <c r="AD109" s="228"/>
      <c r="AE109" s="228"/>
      <c r="AF109" s="226"/>
      <c r="AG109" s="226"/>
      <c r="AH109" s="41"/>
    </row>
    <row r="110" spans="1:34" ht="24.9" customHeight="1" x14ac:dyDescent="0.3">
      <c r="A110" s="79">
        <f t="shared" si="15"/>
        <v>0</v>
      </c>
      <c r="B110" s="1">
        <f t="shared" si="16"/>
        <v>0</v>
      </c>
      <c r="C110" s="7" t="s">
        <v>66</v>
      </c>
      <c r="D110" s="41"/>
      <c r="E110" s="41"/>
      <c r="F110" s="41"/>
      <c r="G110" s="41"/>
      <c r="H110" s="41"/>
      <c r="I110" s="41"/>
      <c r="J110" s="41"/>
      <c r="K110" s="41"/>
      <c r="L110" s="116"/>
      <c r="M110" s="116"/>
      <c r="N110" s="116"/>
      <c r="O110" s="116"/>
      <c r="P110" s="41"/>
      <c r="Q110" s="41"/>
      <c r="R110" s="41"/>
      <c r="S110" s="41"/>
      <c r="T110" s="41"/>
      <c r="U110" s="41"/>
      <c r="V110" s="41"/>
      <c r="W110" s="41"/>
      <c r="X110" s="41"/>
      <c r="Y110" s="226"/>
      <c r="Z110" s="226"/>
      <c r="AA110" s="226"/>
      <c r="AB110" s="226"/>
      <c r="AC110" s="226"/>
      <c r="AD110" s="228"/>
      <c r="AE110" s="228"/>
      <c r="AF110" s="226"/>
      <c r="AG110" s="226"/>
      <c r="AH110" s="41"/>
    </row>
    <row r="111" spans="1:34" ht="24.9" customHeight="1" x14ac:dyDescent="0.3"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</row>
  </sheetData>
  <mergeCells count="65">
    <mergeCell ref="D1:AH1"/>
    <mergeCell ref="D2:E2"/>
    <mergeCell ref="F2:G2"/>
    <mergeCell ref="H2:I2"/>
    <mergeCell ref="J2:K2"/>
    <mergeCell ref="L2:M2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D7:E7"/>
    <mergeCell ref="F7:G7"/>
    <mergeCell ref="H7:I7"/>
    <mergeCell ref="J7:K7"/>
    <mergeCell ref="L7:M7"/>
    <mergeCell ref="HR16:IV16"/>
    <mergeCell ref="IX16:KB16"/>
    <mergeCell ref="KD16:LH16"/>
    <mergeCell ref="LJ16:MN16"/>
    <mergeCell ref="B24:C24"/>
    <mergeCell ref="D24:AH24"/>
    <mergeCell ref="AJ16:BL16"/>
    <mergeCell ref="BN16:CR16"/>
    <mergeCell ref="CT16:DX16"/>
    <mergeCell ref="DZ16:FD16"/>
    <mergeCell ref="FF16:GJ16"/>
    <mergeCell ref="GL16:HP16"/>
    <mergeCell ref="B16:C16"/>
    <mergeCell ref="D16:AH16"/>
    <mergeCell ref="B73:C73"/>
    <mergeCell ref="B32:C32"/>
    <mergeCell ref="D32:AH32"/>
    <mergeCell ref="B40:C40"/>
    <mergeCell ref="D40:AH40"/>
    <mergeCell ref="B48:C48"/>
    <mergeCell ref="D48:AH48"/>
    <mergeCell ref="B56:C56"/>
    <mergeCell ref="D56:AH56"/>
    <mergeCell ref="D64:AH64"/>
    <mergeCell ref="B65:C65"/>
    <mergeCell ref="D72:AH72"/>
    <mergeCell ref="D104:AH104"/>
    <mergeCell ref="B105:C105"/>
    <mergeCell ref="D80:AH80"/>
    <mergeCell ref="B81:C81"/>
    <mergeCell ref="D88:AH88"/>
    <mergeCell ref="B89:C89"/>
    <mergeCell ref="D96:AH96"/>
    <mergeCell ref="B97:C97"/>
  </mergeCells>
  <conditionalFormatting sqref="D77:D78">
    <cfRule type="containsText" dxfId="30" priority="12" operator="containsText" text="U">
      <formula>NOT(ISERROR(SEARCH("U",D77)))</formula>
    </cfRule>
  </conditionalFormatting>
  <conditionalFormatting sqref="D92">
    <cfRule type="containsText" dxfId="29" priority="7" operator="containsText" text="U">
      <formula>NOT(ISERROR(SEARCH("U",D92)))</formula>
    </cfRule>
  </conditionalFormatting>
  <conditionalFormatting sqref="D68:I68">
    <cfRule type="containsText" dxfId="28" priority="2" operator="containsText" text="U">
      <formula>NOT(ISERROR(SEARCH("U",D68)))</formula>
    </cfRule>
  </conditionalFormatting>
  <conditionalFormatting sqref="D53:N54 D55:AH59 U85:AH86 D93:AH108 M85:Q86 D63:AH74 G85:J86 D76:AH82 D84:AH84 D92 AC60:AH62 D19:AH19 D20:K20 N20:AH20 D21:AH27 D28:Z28 AC28:AH28 D29:AH34 D35:AB35 AF35:AH35 D36:S36 U36:AH36 D37:U38 W37:AH38 D39:AH44 L45:R45 D45:D46 F45:J46 T45:AF46 AH45:AH46 M46:R46 D47:AH52 R53:AH54 D61:AA62 D75:W75 AB75:AC75 AG75:AH75 D83 F83:AH83 D87:AH91 F92:AH92 D109:X110 AD109:AE110 AH109:AH110">
    <cfRule type="containsText" dxfId="27" priority="24" operator="containsText" text="U!">
      <formula>NOT(ISERROR(SEARCH("U!",D19)))</formula>
    </cfRule>
  </conditionalFormatting>
  <conditionalFormatting sqref="D61:AA62 AC61:AG62 D60:W60">
    <cfRule type="containsText" dxfId="26" priority="31" operator="containsText" text="U">
      <formula>NOT(ISERROR(SEARCH("U",D60)))</formula>
    </cfRule>
  </conditionalFormatting>
  <conditionalFormatting sqref="D35:AB35 AF35:AH35 D36:S36 U36:AH36 D37:U38 W37:AH38">
    <cfRule type="containsText" dxfId="25" priority="34" operator="containsText" text="U">
      <formula>NOT(ISERROR(SEARCH("U",D35)))</formula>
    </cfRule>
  </conditionalFormatting>
  <conditionalFormatting sqref="D60:AB60">
    <cfRule type="containsText" dxfId="24" priority="5" operator="containsText" text="U!">
      <formula>NOT(ISERROR(SEARCH("U!",D60)))</formula>
    </cfRule>
  </conditionalFormatting>
  <conditionalFormatting sqref="D27:AE27 D28:Z28 AC28:AE28 D29:AE30">
    <cfRule type="containsText" dxfId="23" priority="35" operator="containsText" text="U">
      <formula>NOT(ISERROR(SEARCH("U",D27)))</formula>
    </cfRule>
    <cfRule type="containsText" dxfId="22" priority="36" operator="containsText" text="U!">
      <formula>NOT(ISERROR(SEARCH("U!",D27)))</formula>
    </cfRule>
  </conditionalFormatting>
  <conditionalFormatting sqref="D43:AG44 L45:R45 D45:D46 F45:J46 T45:AF46 M46:R46">
    <cfRule type="containsText" dxfId="21" priority="33" operator="containsText" text="U">
      <formula>NOT(ISERROR(SEARCH("U",D43)))</formula>
    </cfRule>
  </conditionalFormatting>
  <conditionalFormatting sqref="D59:AG59 D75:W75 AB75:AC75 AG75:AH75 D76:AH76 D77:F78 L77:AH78 D83 F83:AG83 D84:AG84">
    <cfRule type="containsText" dxfId="20" priority="29" operator="containsText" text="U">
      <formula>NOT(ISERROR(SEARCH("U",D59)))</formula>
    </cfRule>
  </conditionalFormatting>
  <conditionalFormatting sqref="D99:AG102">
    <cfRule type="containsText" dxfId="19" priority="26" operator="containsText" text="U">
      <formula>NOT(ISERROR(SEARCH("U",D99)))</formula>
    </cfRule>
  </conditionalFormatting>
  <conditionalFormatting sqref="D19:AH19 D20:K20 N20:AH20 D21:AH22">
    <cfRule type="containsText" dxfId="18" priority="37" operator="containsText" text="U">
      <formula>NOT(ISERROR(SEARCH("U",D19)))</formula>
    </cfRule>
  </conditionalFormatting>
  <conditionalFormatting sqref="D51:AH52 D53:N54 R53:AH54">
    <cfRule type="containsText" dxfId="17" priority="32" operator="containsText" text="U">
      <formula>NOT(ISERROR(SEARCH("U",D51)))</formula>
    </cfRule>
  </conditionalFormatting>
  <conditionalFormatting sqref="D67:AH67 J68:AH68 D69:I70 AA69:AH70">
    <cfRule type="containsText" dxfId="16" priority="30" operator="containsText" text="U">
      <formula>NOT(ISERROR(SEARCH("U",D67)))</formula>
    </cfRule>
  </conditionalFormatting>
  <conditionalFormatting sqref="D91:AH91 D92 F92:AH92 D93:AH94">
    <cfRule type="containsText" dxfId="15" priority="27" operator="containsText" text="U">
      <formula>NOT(ISERROR(SEARCH("U",D91)))</formula>
    </cfRule>
  </conditionalFormatting>
  <conditionalFormatting sqref="D107:AH108 D109:X110 AD109:AE110 AH109:AH110">
    <cfRule type="containsText" dxfId="14" priority="25" operator="containsText" text="U">
      <formula>NOT(ISERROR(SEARCH("U",D107)))</formula>
    </cfRule>
  </conditionalFormatting>
  <conditionalFormatting sqref="E53:E54">
    <cfRule type="containsText" dxfId="13" priority="23" operator="containsText" text="U">
      <formula>NOT(ISERROR(SEARCH("U",E53)))</formula>
    </cfRule>
  </conditionalFormatting>
  <conditionalFormatting sqref="G85:H86">
    <cfRule type="containsText" dxfId="12" priority="13" operator="containsText" text="U">
      <formula>NOT(ISERROR(SEARCH("U",G85)))</formula>
    </cfRule>
  </conditionalFormatting>
  <conditionalFormatting sqref="G85:J86 M85:Q86 U85:AG86">
    <cfRule type="containsText" dxfId="11" priority="28" operator="containsText" text="U">
      <formula>NOT(ISERROR(SEARCH("U",G85)))</formula>
    </cfRule>
  </conditionalFormatting>
  <conditionalFormatting sqref="G77:K78">
    <cfRule type="containsText" dxfId="10" priority="11" operator="containsText" text="U">
      <formula>NOT(ISERROR(SEARCH("U",G77)))</formula>
    </cfRule>
  </conditionalFormatting>
  <conditionalFormatting sqref="J69:Z70">
    <cfRule type="containsText" dxfId="9" priority="1" operator="containsText" text="U">
      <formula>NOT(ISERROR(SEARCH("U",J69)))</formula>
    </cfRule>
  </conditionalFormatting>
  <conditionalFormatting sqref="M85:O86">
    <cfRule type="containsText" dxfId="8" priority="16" operator="containsText" text="U">
      <formula>NOT(ISERROR(SEARCH("U",M85)))</formula>
    </cfRule>
  </conditionalFormatting>
  <conditionalFormatting sqref="T59">
    <cfRule type="containsText" dxfId="7" priority="22" operator="containsText" text="U">
      <formula>NOT(ISERROR(SEARCH("U",T59)))</formula>
    </cfRule>
  </conditionalFormatting>
  <conditionalFormatting sqref="U85:V86">
    <cfRule type="containsText" dxfId="6" priority="19" operator="containsText" text="U">
      <formula>NOT(ISERROR(SEARCH("U",U85)))</formula>
    </cfRule>
  </conditionalFormatting>
  <conditionalFormatting sqref="X60:Y60">
    <cfRule type="containsText" dxfId="5" priority="4" operator="containsText" text="U">
      <formula>NOT(ISERROR(SEARCH("U",X60)))</formula>
    </cfRule>
  </conditionalFormatting>
  <conditionalFormatting sqref="Y67">
    <cfRule type="containsText" dxfId="4" priority="14" operator="containsText" text="U">
      <formula>NOT(ISERROR(SEARCH("U",Y67)))</formula>
    </cfRule>
  </conditionalFormatting>
  <conditionalFormatting sqref="Z93:Z94">
    <cfRule type="containsText" dxfId="3" priority="17" operator="containsText" text="U">
      <formula>NOT(ISERROR(SEARCH("U",Z93)))</formula>
    </cfRule>
  </conditionalFormatting>
  <conditionalFormatting sqref="Z60:AB60">
    <cfRule type="containsText" dxfId="2" priority="6" operator="containsText" text="U">
      <formula>NOT(ISERROR(SEARCH("U",Z60)))</formula>
    </cfRule>
  </conditionalFormatting>
  <conditionalFormatting sqref="AC60:AG60">
    <cfRule type="containsText" dxfId="1" priority="3" operator="containsText" text="U">
      <formula>NOT(ISERROR(SEARCH("U",AC60)))</formula>
    </cfRule>
  </conditionalFormatting>
  <conditionalFormatting sqref="AF84:AG84">
    <cfRule type="containsText" dxfId="0" priority="9" operator="containsText" text="U">
      <formula>NOT(ISERROR(SEARCH("U",AF84)))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O130"/>
  <sheetViews>
    <sheetView zoomScale="80" zoomScaleNormal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M13" sqref="M13:N13"/>
    </sheetView>
  </sheetViews>
  <sheetFormatPr baseColWidth="10" defaultColWidth="5.33203125" defaultRowHeight="24.9" customHeight="1" x14ac:dyDescent="0.3"/>
  <cols>
    <col min="1" max="1" width="13.44140625" style="79" customWidth="1"/>
    <col min="2" max="2" width="11.5546875" style="1" bestFit="1" customWidth="1"/>
    <col min="3" max="3" width="2.109375" style="1" customWidth="1"/>
    <col min="4" max="4" width="20" style="2" customWidth="1"/>
    <col min="5" max="5" width="5.33203125" customWidth="1"/>
    <col min="6" max="6" width="6" customWidth="1"/>
    <col min="14" max="14" width="5.44140625" customWidth="1"/>
    <col min="36" max="36" width="2.33203125" customWidth="1"/>
    <col min="37" max="37" width="5.109375" customWidth="1"/>
    <col min="66" max="66" width="2.33203125" customWidth="1"/>
  </cols>
  <sheetData>
    <row r="1" spans="1:35" ht="24.9" customHeight="1" x14ac:dyDescent="0.3">
      <c r="E1" s="134" t="s">
        <v>51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35" ht="5.25" customHeight="1" x14ac:dyDescent="0.3">
      <c r="E2" s="3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4"/>
      <c r="AE2" s="4"/>
      <c r="AF2" s="4"/>
      <c r="AG2" s="4"/>
      <c r="AH2" s="4"/>
      <c r="AI2" s="4"/>
    </row>
    <row r="3" spans="1:35" ht="18" customHeight="1" x14ac:dyDescent="0.3">
      <c r="E3" s="195" t="s">
        <v>42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ht="27" customHeight="1" x14ac:dyDescent="0.3">
      <c r="A4" s="80"/>
      <c r="B4" s="6"/>
      <c r="C4" s="6"/>
      <c r="D4" s="7"/>
      <c r="E4" s="8" t="s">
        <v>2</v>
      </c>
      <c r="F4" s="8"/>
      <c r="G4" s="8"/>
      <c r="H4" s="8"/>
      <c r="I4" s="8"/>
      <c r="J4" s="8"/>
      <c r="K4" s="9"/>
      <c r="L4" s="9"/>
      <c r="M4" s="136" t="s">
        <v>54</v>
      </c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30"/>
      <c r="AH4" s="30"/>
      <c r="AI4" s="10"/>
    </row>
    <row r="5" spans="1:35" ht="24.9" customHeight="1" thickBot="1" x14ac:dyDescent="0.35">
      <c r="A5" s="194" t="s">
        <v>41</v>
      </c>
      <c r="B5" s="194"/>
      <c r="C5" s="11"/>
      <c r="D5" s="12" t="s">
        <v>5</v>
      </c>
      <c r="E5" s="179" t="s">
        <v>6</v>
      </c>
      <c r="F5" s="180"/>
      <c r="G5" s="179" t="s">
        <v>7</v>
      </c>
      <c r="H5" s="181"/>
      <c r="I5" s="167" t="s">
        <v>8</v>
      </c>
      <c r="J5" s="182"/>
      <c r="K5" s="166" t="s">
        <v>52</v>
      </c>
      <c r="L5" s="167"/>
      <c r="M5" s="156" t="s">
        <v>55</v>
      </c>
      <c r="N5" s="157"/>
      <c r="O5" s="13"/>
      <c r="P5" s="13"/>
      <c r="Q5" s="13"/>
      <c r="R5" s="15"/>
      <c r="S5" s="13"/>
      <c r="T5" s="13"/>
      <c r="U5" s="13"/>
      <c r="V5" s="13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24.9" customHeight="1" x14ac:dyDescent="0.3">
      <c r="A6" s="81">
        <f>'Urlaubsübersicht 2022'!A7</f>
        <v>44562</v>
      </c>
      <c r="B6" s="76">
        <f>'Urlaubsübersicht 2022'!B7</f>
        <v>44926</v>
      </c>
      <c r="C6" s="76"/>
      <c r="D6" s="77">
        <v>12</v>
      </c>
      <c r="E6" s="183">
        <f>ROUND((AC6/12*D6),0)</f>
        <v>10</v>
      </c>
      <c r="F6" s="184"/>
      <c r="G6" s="174">
        <f>'Urlaubsübersicht 2022'!G7</f>
        <v>7</v>
      </c>
      <c r="H6" s="174"/>
      <c r="I6" s="188">
        <f>E6-G6</f>
        <v>3</v>
      </c>
      <c r="J6" s="188"/>
      <c r="K6" s="183"/>
      <c r="L6" s="184"/>
      <c r="M6" s="158"/>
      <c r="N6" s="159"/>
      <c r="O6" s="74"/>
      <c r="P6" s="74">
        <v>2.5</v>
      </c>
      <c r="Q6" s="41"/>
      <c r="R6" s="41"/>
      <c r="S6" s="41"/>
      <c r="T6" s="75">
        <v>6</v>
      </c>
      <c r="U6" s="41"/>
      <c r="V6" s="41"/>
      <c r="W6" s="41"/>
      <c r="X6" s="41"/>
      <c r="Y6" s="85">
        <v>24</v>
      </c>
      <c r="Z6" s="41"/>
      <c r="AA6" s="41"/>
      <c r="AB6" s="41"/>
      <c r="AC6" s="41">
        <f>P6/T6*Y6</f>
        <v>10</v>
      </c>
      <c r="AD6" s="72"/>
      <c r="AE6" s="72"/>
      <c r="AF6" s="72"/>
      <c r="AG6" s="72"/>
      <c r="AH6" s="72"/>
      <c r="AI6" s="72"/>
    </row>
    <row r="7" spans="1:35" ht="24.9" customHeight="1" x14ac:dyDescent="0.3">
      <c r="A7" s="82">
        <v>44927</v>
      </c>
      <c r="B7" s="73">
        <v>45291</v>
      </c>
      <c r="C7" s="73"/>
      <c r="D7" s="37">
        <v>12</v>
      </c>
      <c r="E7" s="172">
        <f>ROUND((AC7/12*D7),0)</f>
        <v>10</v>
      </c>
      <c r="F7" s="173"/>
      <c r="G7" s="174">
        <f>'Urlaubsübersicht 2023'!G7</f>
        <v>9</v>
      </c>
      <c r="H7" s="174"/>
      <c r="I7" s="193">
        <f>E7-G7+M6</f>
        <v>1</v>
      </c>
      <c r="J7" s="193"/>
      <c r="K7" s="164">
        <f>'Urlaubsübersicht 2023'!K7</f>
        <v>3</v>
      </c>
      <c r="L7" s="165"/>
      <c r="M7" s="160">
        <f>'Urlaubsübersicht 2023'!M7</f>
        <v>1</v>
      </c>
      <c r="N7" s="161"/>
      <c r="O7" s="74"/>
      <c r="P7" s="74">
        <v>2.5</v>
      </c>
      <c r="Q7" s="41"/>
      <c r="R7" s="41"/>
      <c r="S7" s="41"/>
      <c r="T7" s="75">
        <v>6</v>
      </c>
      <c r="U7" s="41"/>
      <c r="V7" s="41"/>
      <c r="W7" s="41"/>
      <c r="X7" s="41"/>
      <c r="Y7" s="85">
        <v>24</v>
      </c>
      <c r="Z7" s="41"/>
      <c r="AA7" s="41"/>
      <c r="AB7" s="41"/>
      <c r="AC7" s="41">
        <f>P7/T7*Y7</f>
        <v>10</v>
      </c>
      <c r="AD7" s="41"/>
      <c r="AE7" s="41"/>
      <c r="AF7" s="41"/>
      <c r="AG7" s="41"/>
      <c r="AH7" s="41"/>
      <c r="AI7" s="41"/>
    </row>
    <row r="8" spans="1:35" ht="24.9" customHeight="1" x14ac:dyDescent="0.3">
      <c r="A8" s="82">
        <v>45292</v>
      </c>
      <c r="B8" s="73">
        <v>45657</v>
      </c>
      <c r="C8" s="73"/>
      <c r="D8" s="37">
        <v>12</v>
      </c>
      <c r="E8" s="172">
        <f>ROUND((AC8/12*D8),0)</f>
        <v>10</v>
      </c>
      <c r="F8" s="173"/>
      <c r="G8" s="174">
        <f>B38+B46+B54+B62+B70+B78+B86+B94+B102+B110+B118+B126</f>
        <v>11</v>
      </c>
      <c r="H8" s="174"/>
      <c r="I8" s="163">
        <f>E8-G8+M7</f>
        <v>0</v>
      </c>
      <c r="J8" s="163"/>
      <c r="K8" s="164">
        <f>A38+A46+A54+A62+A70+A78+A86+A94+A102+A110+A118+A126</f>
        <v>0</v>
      </c>
      <c r="L8" s="165"/>
      <c r="M8" s="162">
        <f>I8-K8</f>
        <v>0</v>
      </c>
      <c r="N8" s="161"/>
      <c r="O8" s="74"/>
      <c r="P8" s="74">
        <v>2.5</v>
      </c>
      <c r="Q8" s="41"/>
      <c r="R8" s="41"/>
      <c r="S8" s="41"/>
      <c r="T8" s="75">
        <v>6</v>
      </c>
      <c r="U8" s="41"/>
      <c r="V8" s="41"/>
      <c r="W8" s="41"/>
      <c r="X8" s="41"/>
      <c r="Y8" s="85">
        <v>24</v>
      </c>
      <c r="Z8" s="41"/>
      <c r="AA8" s="41"/>
      <c r="AB8" s="41"/>
      <c r="AC8" s="41">
        <f>P8/T8*Y8</f>
        <v>10</v>
      </c>
      <c r="AD8" s="41"/>
      <c r="AE8" s="41"/>
      <c r="AF8" s="41"/>
      <c r="AG8" s="41"/>
      <c r="AH8" s="41"/>
      <c r="AI8" s="41"/>
    </row>
    <row r="9" spans="1:35" ht="24.9" customHeight="1" x14ac:dyDescent="0.3">
      <c r="A9" s="83"/>
      <c r="B9" s="29"/>
      <c r="C9" s="29"/>
      <c r="D9" s="30"/>
      <c r="E9" s="31"/>
      <c r="F9" s="31"/>
      <c r="G9" s="30"/>
      <c r="H9" s="30"/>
      <c r="I9" s="191"/>
      <c r="J9" s="191"/>
      <c r="K9" s="1"/>
      <c r="L9" s="1"/>
      <c r="M9" s="32"/>
      <c r="N9" s="32"/>
      <c r="O9" s="32"/>
      <c r="P9" s="32"/>
      <c r="Q9" s="1"/>
      <c r="R9" s="1"/>
      <c r="S9" s="1"/>
      <c r="T9" s="33"/>
      <c r="U9" s="1"/>
      <c r="V9" s="1"/>
      <c r="W9" s="1"/>
      <c r="X9" s="1"/>
      <c r="Y9" s="79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4.9" customHeight="1" thickBot="1" x14ac:dyDescent="0.35">
      <c r="A10" s="194" t="s">
        <v>47</v>
      </c>
      <c r="B10" s="194"/>
      <c r="C10" s="35"/>
      <c r="D10" s="12" t="s">
        <v>5</v>
      </c>
      <c r="E10" s="179" t="s">
        <v>6</v>
      </c>
      <c r="F10" s="179"/>
      <c r="G10" s="179" t="s">
        <v>7</v>
      </c>
      <c r="H10" s="179"/>
      <c r="I10" s="167" t="s">
        <v>8</v>
      </c>
      <c r="J10" s="167"/>
      <c r="K10" s="166" t="s">
        <v>52</v>
      </c>
      <c r="L10" s="167"/>
      <c r="M10" s="156" t="s">
        <v>55</v>
      </c>
      <c r="N10" s="157"/>
      <c r="O10" s="14"/>
      <c r="P10" s="14"/>
      <c r="Q10" s="13"/>
      <c r="R10" s="13"/>
      <c r="S10" s="13"/>
      <c r="T10" s="15"/>
      <c r="U10" s="13"/>
      <c r="V10" s="13"/>
      <c r="W10" s="13"/>
      <c r="X10" s="13"/>
      <c r="Y10" s="86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ht="24.9" customHeight="1" x14ac:dyDescent="0.3">
      <c r="A11" s="87">
        <v>44774</v>
      </c>
      <c r="B11" s="78">
        <v>44926</v>
      </c>
      <c r="C11" s="78"/>
      <c r="D11" s="92">
        <v>5</v>
      </c>
      <c r="E11" s="183">
        <f>ROUND((AC11/12*D11),0)</f>
        <v>4</v>
      </c>
      <c r="F11" s="184"/>
      <c r="G11" s="192">
        <v>0</v>
      </c>
      <c r="H11" s="192"/>
      <c r="I11" s="188">
        <f>E11-G11</f>
        <v>4</v>
      </c>
      <c r="J11" s="188"/>
      <c r="K11" s="183"/>
      <c r="L11" s="184"/>
      <c r="M11" s="158"/>
      <c r="N11" s="159"/>
      <c r="O11" s="88"/>
      <c r="P11" s="88">
        <v>2.5</v>
      </c>
      <c r="Q11" s="72"/>
      <c r="R11" s="72"/>
      <c r="S11" s="72"/>
      <c r="T11" s="89">
        <v>6</v>
      </c>
      <c r="U11" s="72"/>
      <c r="V11" s="72"/>
      <c r="W11" s="72"/>
      <c r="X11" s="72"/>
      <c r="Y11" s="90">
        <v>24</v>
      </c>
      <c r="Z11" s="72"/>
      <c r="AA11" s="72"/>
      <c r="AB11" s="72"/>
      <c r="AC11" s="72">
        <f>P11/T11*Y11</f>
        <v>10</v>
      </c>
      <c r="AD11" s="72"/>
      <c r="AE11" s="72"/>
      <c r="AF11" s="72"/>
      <c r="AG11" s="72"/>
      <c r="AH11" s="72"/>
      <c r="AI11" s="72"/>
    </row>
    <row r="12" spans="1:35" ht="24.9" customHeight="1" x14ac:dyDescent="0.3">
      <c r="A12" s="82">
        <v>44927</v>
      </c>
      <c r="B12" s="73">
        <v>45291</v>
      </c>
      <c r="C12" s="73"/>
      <c r="D12" s="37">
        <v>12</v>
      </c>
      <c r="E12" s="172">
        <f>ROUND((AC12/12*D12),0)</f>
        <v>10</v>
      </c>
      <c r="F12" s="173"/>
      <c r="G12" s="185">
        <f>'Urlaubsübersicht 2023'!G12</f>
        <v>9</v>
      </c>
      <c r="H12" s="186"/>
      <c r="I12" s="193">
        <v>0</v>
      </c>
      <c r="J12" s="193"/>
      <c r="K12" s="164">
        <f>'Urlaubsübersicht 2023'!K12</f>
        <v>4</v>
      </c>
      <c r="L12" s="165"/>
      <c r="M12" s="160">
        <v>1</v>
      </c>
      <c r="N12" s="161"/>
      <c r="O12" s="74"/>
      <c r="P12" s="74">
        <v>2.5</v>
      </c>
      <c r="Q12" s="41"/>
      <c r="R12" s="41"/>
      <c r="S12" s="41"/>
      <c r="T12" s="75">
        <v>6</v>
      </c>
      <c r="U12" s="41"/>
      <c r="V12" s="41"/>
      <c r="W12" s="41"/>
      <c r="X12" s="41"/>
      <c r="Y12" s="85">
        <v>24</v>
      </c>
      <c r="Z12" s="41"/>
      <c r="AA12" s="41"/>
      <c r="AB12" s="41"/>
      <c r="AC12" s="41">
        <f>P12/T12*Y12</f>
        <v>10</v>
      </c>
      <c r="AD12" s="41"/>
      <c r="AE12" s="41"/>
      <c r="AF12" s="41"/>
      <c r="AG12" s="41"/>
      <c r="AH12" s="41"/>
      <c r="AI12" s="41"/>
    </row>
    <row r="13" spans="1:35" ht="24.9" customHeight="1" x14ac:dyDescent="0.3">
      <c r="A13" s="82">
        <v>45292</v>
      </c>
      <c r="B13" s="73">
        <v>45657</v>
      </c>
      <c r="C13" s="73"/>
      <c r="D13" s="37">
        <v>12</v>
      </c>
      <c r="E13" s="172">
        <f>ROUND((AC13/12*D13),0)</f>
        <v>10</v>
      </c>
      <c r="F13" s="173"/>
      <c r="G13" s="185">
        <f>B39+B47+B55+B63+B71+B79+B87+B95+B103+B111+B119+B127</f>
        <v>5</v>
      </c>
      <c r="H13" s="186"/>
      <c r="I13" s="163">
        <f>E13-G13+M12</f>
        <v>6</v>
      </c>
      <c r="J13" s="163"/>
      <c r="K13" s="164">
        <f>A39+A47+A55+A63+A71+A79+A87+A95+A103+A111+A119+A127</f>
        <v>4</v>
      </c>
      <c r="L13" s="165"/>
      <c r="M13" s="162">
        <f>I13-K13</f>
        <v>2</v>
      </c>
      <c r="N13" s="161"/>
      <c r="O13" s="74"/>
      <c r="P13" s="74">
        <v>2.5</v>
      </c>
      <c r="Q13" s="41"/>
      <c r="R13" s="41"/>
      <c r="S13" s="41"/>
      <c r="T13" s="75">
        <v>6</v>
      </c>
      <c r="U13" s="41"/>
      <c r="V13" s="41"/>
      <c r="W13" s="41"/>
      <c r="X13" s="41"/>
      <c r="Y13" s="85">
        <v>24</v>
      </c>
      <c r="Z13" s="41"/>
      <c r="AA13" s="41"/>
      <c r="AB13" s="41"/>
      <c r="AC13" s="41">
        <f>P13/T13*Y13</f>
        <v>10</v>
      </c>
      <c r="AD13" s="41"/>
      <c r="AE13" s="41"/>
      <c r="AF13" s="41"/>
      <c r="AG13" s="41"/>
      <c r="AH13" s="41"/>
      <c r="AI13" s="41"/>
    </row>
    <row r="14" spans="1:35" ht="24.9" customHeight="1" x14ac:dyDescent="0.3">
      <c r="A14" s="83"/>
      <c r="B14" s="29"/>
      <c r="C14" s="29"/>
      <c r="D14" s="30"/>
      <c r="E14" s="31"/>
      <c r="F14" s="31"/>
      <c r="G14" s="30"/>
      <c r="H14" s="1"/>
      <c r="I14" s="191"/>
      <c r="J14" s="191"/>
      <c r="K14" s="1"/>
      <c r="L14" s="1"/>
      <c r="M14" s="32"/>
      <c r="N14" s="32"/>
      <c r="O14" s="32"/>
      <c r="P14" s="32"/>
      <c r="Q14" s="1"/>
      <c r="R14" s="1"/>
      <c r="S14" s="1"/>
      <c r="T14" s="33"/>
      <c r="U14" s="1"/>
      <c r="V14" s="1"/>
      <c r="W14" s="1"/>
      <c r="X14" s="1"/>
      <c r="Y14" s="79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4.9" customHeight="1" thickBot="1" x14ac:dyDescent="0.35">
      <c r="A15" s="178" t="s">
        <v>56</v>
      </c>
      <c r="B15" s="178"/>
      <c r="C15" s="16"/>
      <c r="D15" s="12" t="s">
        <v>5</v>
      </c>
      <c r="E15" s="179" t="s">
        <v>6</v>
      </c>
      <c r="F15" s="180"/>
      <c r="G15" s="179" t="s">
        <v>7</v>
      </c>
      <c r="H15" s="181"/>
      <c r="I15" s="167" t="s">
        <v>8</v>
      </c>
      <c r="J15" s="182"/>
      <c r="K15" s="166" t="s">
        <v>52</v>
      </c>
      <c r="L15" s="167"/>
      <c r="M15" s="156" t="s">
        <v>55</v>
      </c>
      <c r="N15" s="157"/>
      <c r="O15" s="14"/>
      <c r="P15" s="14"/>
      <c r="Q15" s="13"/>
      <c r="R15" s="13"/>
      <c r="S15" s="13"/>
      <c r="T15" s="15"/>
      <c r="U15" s="13"/>
      <c r="V15" s="13"/>
      <c r="W15" s="13"/>
      <c r="X15" s="13"/>
      <c r="Y15" s="86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24.9" customHeight="1" x14ac:dyDescent="0.3">
      <c r="A16" s="94">
        <v>45261</v>
      </c>
      <c r="B16" s="95">
        <v>45291</v>
      </c>
      <c r="C16" s="95"/>
      <c r="D16" s="96">
        <v>1</v>
      </c>
      <c r="E16" s="183">
        <f>ROUND((AC16/12*D16),0)</f>
        <v>1</v>
      </c>
      <c r="F16" s="184"/>
      <c r="G16" s="189">
        <v>0</v>
      </c>
      <c r="H16" s="189"/>
      <c r="I16" s="190">
        <v>0</v>
      </c>
      <c r="J16" s="190"/>
      <c r="K16" s="170">
        <v>0</v>
      </c>
      <c r="L16" s="171"/>
      <c r="M16" s="162">
        <f>'Urlaubsübersicht 2023'!M16</f>
        <v>0</v>
      </c>
      <c r="N16" s="161"/>
      <c r="O16" s="98"/>
      <c r="P16" s="98">
        <v>3</v>
      </c>
      <c r="Q16" s="97"/>
      <c r="R16" s="97"/>
      <c r="S16" s="97"/>
      <c r="T16" s="99">
        <v>6</v>
      </c>
      <c r="U16" s="97"/>
      <c r="V16" s="97"/>
      <c r="W16" s="97"/>
      <c r="X16" s="97"/>
      <c r="Y16" s="100">
        <v>24</v>
      </c>
      <c r="Z16" s="97"/>
      <c r="AA16" s="97"/>
      <c r="AB16" s="97"/>
      <c r="AC16" s="97">
        <f>P16/T16*Y16</f>
        <v>12</v>
      </c>
      <c r="AD16" s="97"/>
      <c r="AE16" s="97"/>
      <c r="AF16" s="97"/>
      <c r="AG16" s="97"/>
      <c r="AH16" s="97"/>
      <c r="AI16" s="97"/>
    </row>
    <row r="17" spans="1:35" ht="24.9" customHeight="1" x14ac:dyDescent="0.3">
      <c r="A17" s="82">
        <v>45292</v>
      </c>
      <c r="B17" s="73">
        <v>45657</v>
      </c>
      <c r="C17" s="73"/>
      <c r="D17" s="37">
        <v>12</v>
      </c>
      <c r="E17" s="172">
        <f>ROUND((AC17/12*D17),0)</f>
        <v>10</v>
      </c>
      <c r="F17" s="173"/>
      <c r="G17" s="174">
        <f>B40+B48+B56+B64+B72+B80+B88+B96+B104+B112+B120+B128</f>
        <v>10</v>
      </c>
      <c r="H17" s="174"/>
      <c r="I17" s="163">
        <v>1</v>
      </c>
      <c r="J17" s="163"/>
      <c r="K17" s="168">
        <f>A40+A48+A56+A64+A72+A80+A88+A96+A104+A112+A120++A128</f>
        <v>0</v>
      </c>
      <c r="L17" s="169"/>
      <c r="M17" s="162">
        <f>I17-K17</f>
        <v>1</v>
      </c>
      <c r="N17" s="161"/>
      <c r="O17" s="74"/>
      <c r="P17" s="74">
        <v>2.5</v>
      </c>
      <c r="Q17" s="41"/>
      <c r="R17" s="41"/>
      <c r="S17" s="41"/>
      <c r="T17" s="75">
        <v>6</v>
      </c>
      <c r="U17" s="41"/>
      <c r="V17" s="41"/>
      <c r="W17" s="41"/>
      <c r="X17" s="41"/>
      <c r="Y17" s="85">
        <v>24</v>
      </c>
      <c r="Z17" s="41"/>
      <c r="AA17" s="41"/>
      <c r="AB17" s="41"/>
      <c r="AC17" s="41">
        <v>10</v>
      </c>
      <c r="AD17" s="41"/>
      <c r="AE17" s="41"/>
      <c r="AF17" s="41"/>
      <c r="AG17" s="41"/>
      <c r="AH17" s="41"/>
      <c r="AI17" s="41"/>
    </row>
    <row r="18" spans="1:35" ht="24.9" customHeight="1" x14ac:dyDescent="0.3">
      <c r="A18" s="83"/>
      <c r="B18" s="29"/>
      <c r="C18" s="29"/>
      <c r="D18" s="30"/>
      <c r="E18" s="31"/>
      <c r="F18" s="31"/>
      <c r="G18" s="30"/>
      <c r="H18" s="1"/>
      <c r="I18" s="137"/>
      <c r="J18" s="137"/>
      <c r="K18" s="1"/>
      <c r="L18" s="1"/>
      <c r="M18" s="32"/>
      <c r="N18" s="32"/>
      <c r="O18" s="32"/>
      <c r="P18" s="32"/>
      <c r="Q18" s="1"/>
      <c r="R18" s="1"/>
      <c r="S18" s="1"/>
      <c r="T18" s="33"/>
      <c r="U18" s="1"/>
      <c r="V18" s="1"/>
      <c r="W18" s="1"/>
      <c r="X18" s="1"/>
      <c r="Y18" s="79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4.9" customHeight="1" thickBot="1" x14ac:dyDescent="0.35">
      <c r="A19" s="178" t="s">
        <v>44</v>
      </c>
      <c r="B19" s="178"/>
      <c r="C19" s="16"/>
      <c r="D19" s="12" t="s">
        <v>5</v>
      </c>
      <c r="E19" s="179" t="s">
        <v>6</v>
      </c>
      <c r="F19" s="180"/>
      <c r="G19" s="179" t="s">
        <v>7</v>
      </c>
      <c r="H19" s="181"/>
      <c r="I19" s="167" t="s">
        <v>8</v>
      </c>
      <c r="J19" s="182"/>
      <c r="K19" s="166" t="s">
        <v>52</v>
      </c>
      <c r="L19" s="167"/>
      <c r="M19" s="156" t="s">
        <v>55</v>
      </c>
      <c r="N19" s="157"/>
      <c r="O19" s="14"/>
      <c r="P19" s="14"/>
      <c r="Q19" s="13"/>
      <c r="R19" s="13"/>
      <c r="S19" s="13"/>
      <c r="T19" s="15"/>
      <c r="U19" s="13"/>
      <c r="V19" s="13"/>
      <c r="W19" s="13"/>
      <c r="X19" s="13"/>
      <c r="Y19" s="86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ht="24.9" customHeight="1" x14ac:dyDescent="0.3">
      <c r="A20" s="81">
        <v>44652</v>
      </c>
      <c r="B20" s="78">
        <v>44925</v>
      </c>
      <c r="C20" s="91"/>
      <c r="D20" s="92">
        <v>9</v>
      </c>
      <c r="E20" s="183">
        <f>ROUND((AC20/12*D20),0)</f>
        <v>6</v>
      </c>
      <c r="F20" s="184"/>
      <c r="G20" s="187">
        <v>0</v>
      </c>
      <c r="H20" s="187"/>
      <c r="I20" s="188">
        <f t="shared" ref="I20:I21" si="0">E20-G20</f>
        <v>6</v>
      </c>
      <c r="J20" s="188"/>
      <c r="K20" s="177"/>
      <c r="L20" s="177"/>
      <c r="M20" s="158"/>
      <c r="N20" s="159"/>
      <c r="O20" s="88"/>
      <c r="P20" s="88">
        <v>2</v>
      </c>
      <c r="Q20" s="72"/>
      <c r="R20" s="72"/>
      <c r="S20" s="72"/>
      <c r="T20" s="89">
        <v>6</v>
      </c>
      <c r="U20" s="72"/>
      <c r="V20" s="72"/>
      <c r="W20" s="72"/>
      <c r="X20" s="72"/>
      <c r="Y20" s="90">
        <v>24</v>
      </c>
      <c r="Z20" s="72"/>
      <c r="AA20" s="72"/>
      <c r="AB20" s="72"/>
      <c r="AC20" s="72">
        <f>P20/T20*Y20</f>
        <v>8</v>
      </c>
      <c r="AD20" s="72"/>
      <c r="AE20" s="72"/>
      <c r="AF20" s="72"/>
      <c r="AG20" s="72"/>
      <c r="AH20" s="72"/>
      <c r="AI20" s="72"/>
    </row>
    <row r="21" spans="1:35" ht="24.9" customHeight="1" x14ac:dyDescent="0.3">
      <c r="A21" s="82">
        <v>44927</v>
      </c>
      <c r="B21" s="73">
        <v>45291</v>
      </c>
      <c r="C21" s="73"/>
      <c r="D21" s="37">
        <v>12</v>
      </c>
      <c r="E21" s="172">
        <f>ROUND((AC21/12*D21),0)</f>
        <v>8</v>
      </c>
      <c r="F21" s="173"/>
      <c r="G21" s="174">
        <f>'Urlaubsübersicht 2023'!G21</f>
        <v>0</v>
      </c>
      <c r="H21" s="174"/>
      <c r="I21" s="163">
        <f t="shared" si="0"/>
        <v>8</v>
      </c>
      <c r="J21" s="163"/>
      <c r="K21" s="175">
        <f>'Urlaubsübersicht 2023'!K21</f>
        <v>1</v>
      </c>
      <c r="L21" s="175"/>
      <c r="M21" s="160">
        <f>'Urlaubsübersicht 2023'!M21</f>
        <v>13</v>
      </c>
      <c r="N21" s="161"/>
      <c r="O21" s="74"/>
      <c r="P21" s="74">
        <v>2</v>
      </c>
      <c r="Q21" s="41"/>
      <c r="R21" s="41"/>
      <c r="S21" s="41"/>
      <c r="T21" s="75">
        <v>6</v>
      </c>
      <c r="U21" s="41"/>
      <c r="V21" s="41"/>
      <c r="W21" s="41"/>
      <c r="X21" s="41"/>
      <c r="Y21" s="85">
        <v>24</v>
      </c>
      <c r="Z21" s="41"/>
      <c r="AA21" s="41"/>
      <c r="AB21" s="41"/>
      <c r="AC21" s="41">
        <f>P21/T21*Y21</f>
        <v>8</v>
      </c>
      <c r="AD21" s="41"/>
      <c r="AE21" s="41"/>
      <c r="AF21" s="41"/>
      <c r="AG21" s="41"/>
      <c r="AH21" s="41"/>
      <c r="AI21" s="41"/>
    </row>
    <row r="22" spans="1:35" ht="24.9" customHeight="1" x14ac:dyDescent="0.3">
      <c r="A22" s="82">
        <v>45292</v>
      </c>
      <c r="B22" s="73">
        <v>45565</v>
      </c>
      <c r="C22" s="73"/>
      <c r="D22" s="37">
        <v>12</v>
      </c>
      <c r="E22" s="172">
        <f>ROUND((AC22/12*D22),0)</f>
        <v>8</v>
      </c>
      <c r="F22" s="173"/>
      <c r="G22" s="174">
        <f>B41+B49+B57+B65+B73+B81+B89+B97+B105+B113+B121+B129</f>
        <v>0</v>
      </c>
      <c r="H22" s="174"/>
      <c r="I22" s="163">
        <f>E22-G22+M21</f>
        <v>21</v>
      </c>
      <c r="J22" s="163"/>
      <c r="K22" s="175">
        <f>A41+A49+A57+A65+A73+A81+A89+A97+A105+A113+A121+A129</f>
        <v>0</v>
      </c>
      <c r="L22" s="175"/>
      <c r="M22" s="162">
        <f>I22-K22</f>
        <v>21</v>
      </c>
      <c r="N22" s="161"/>
      <c r="O22" s="74"/>
      <c r="P22" s="74">
        <v>2</v>
      </c>
      <c r="Q22" s="41"/>
      <c r="R22" s="41"/>
      <c r="S22" s="41"/>
      <c r="T22" s="75">
        <v>6</v>
      </c>
      <c r="U22" s="41"/>
      <c r="V22" s="41"/>
      <c r="W22" s="41"/>
      <c r="X22" s="41"/>
      <c r="Y22" s="85">
        <v>24</v>
      </c>
      <c r="Z22" s="41"/>
      <c r="AA22" s="41"/>
      <c r="AB22" s="41"/>
      <c r="AC22" s="41">
        <f>P22/T22*Y22</f>
        <v>8</v>
      </c>
      <c r="AD22" s="41"/>
      <c r="AE22" s="41"/>
      <c r="AF22" s="41"/>
      <c r="AG22" s="41"/>
      <c r="AH22" s="41"/>
      <c r="AI22" s="41"/>
    </row>
    <row r="23" spans="1:35" ht="24.9" customHeight="1" x14ac:dyDescent="0.3">
      <c r="A23" s="83"/>
      <c r="B23" s="29"/>
      <c r="C23" s="29"/>
      <c r="D23" s="30"/>
      <c r="E23" s="31"/>
      <c r="F23" s="31"/>
      <c r="G23" s="30"/>
      <c r="H23" s="30"/>
      <c r="I23" s="102"/>
      <c r="J23" s="102"/>
      <c r="K23" s="79"/>
      <c r="L23" s="79"/>
      <c r="M23" s="104"/>
      <c r="N23" s="105"/>
      <c r="O23" s="32"/>
      <c r="P23" s="32"/>
      <c r="Q23" s="1"/>
      <c r="R23" s="1"/>
      <c r="S23" s="1"/>
      <c r="T23" s="33"/>
      <c r="U23" s="1"/>
      <c r="V23" s="1"/>
      <c r="W23" s="1"/>
      <c r="X23" s="1"/>
      <c r="Y23" s="79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4.9" customHeight="1" thickBot="1" x14ac:dyDescent="0.35">
      <c r="A24" s="178" t="s">
        <v>57</v>
      </c>
      <c r="B24" s="178"/>
      <c r="C24" s="16"/>
      <c r="D24" s="12" t="s">
        <v>5</v>
      </c>
      <c r="E24" s="179" t="s">
        <v>6</v>
      </c>
      <c r="F24" s="180"/>
      <c r="G24" s="179" t="s">
        <v>7</v>
      </c>
      <c r="H24" s="181"/>
      <c r="I24" s="167" t="s">
        <v>8</v>
      </c>
      <c r="J24" s="182"/>
      <c r="K24" s="166" t="s">
        <v>52</v>
      </c>
      <c r="L24" s="167"/>
      <c r="M24" s="156" t="s">
        <v>55</v>
      </c>
      <c r="N24" s="157"/>
      <c r="O24" s="14"/>
      <c r="P24" s="14"/>
      <c r="Q24" s="13"/>
      <c r="R24" s="13"/>
      <c r="S24" s="13"/>
      <c r="T24" s="15"/>
      <c r="U24" s="13"/>
      <c r="V24" s="13"/>
      <c r="W24" s="13"/>
      <c r="X24" s="13"/>
      <c r="Y24" s="86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ht="24.9" customHeight="1" x14ac:dyDescent="0.3">
      <c r="A25" s="83">
        <v>45566</v>
      </c>
      <c r="B25" s="29">
        <v>45657</v>
      </c>
      <c r="C25" s="91"/>
      <c r="D25" s="92">
        <v>3</v>
      </c>
      <c r="E25" s="183">
        <f>ROUND((AC25/12*D25),0)</f>
        <v>3</v>
      </c>
      <c r="F25" s="184"/>
      <c r="G25" s="187">
        <v>0</v>
      </c>
      <c r="H25" s="187"/>
      <c r="I25" s="188">
        <f>E25-G25</f>
        <v>3</v>
      </c>
      <c r="J25" s="188"/>
      <c r="K25" s="177"/>
      <c r="L25" s="177"/>
      <c r="M25" s="196">
        <f>I25--K25</f>
        <v>3</v>
      </c>
      <c r="N25" s="197"/>
      <c r="O25" s="88"/>
      <c r="P25" s="88">
        <v>2.5</v>
      </c>
      <c r="Q25" s="72"/>
      <c r="R25" s="72"/>
      <c r="S25" s="72"/>
      <c r="T25" s="89">
        <v>6</v>
      </c>
      <c r="U25" s="72"/>
      <c r="V25" s="72"/>
      <c r="W25" s="72"/>
      <c r="X25" s="72"/>
      <c r="Y25" s="90">
        <v>24</v>
      </c>
      <c r="Z25" s="72"/>
      <c r="AA25" s="72"/>
      <c r="AB25" s="72"/>
      <c r="AC25" s="72">
        <v>10</v>
      </c>
      <c r="AD25" s="72"/>
      <c r="AE25" s="72"/>
      <c r="AF25" s="72"/>
      <c r="AG25" s="72"/>
      <c r="AH25" s="72"/>
      <c r="AI25" s="72"/>
    </row>
    <row r="26" spans="1:35" ht="24.9" customHeight="1" x14ac:dyDescent="0.3">
      <c r="A26" s="83"/>
      <c r="B26" s="29"/>
      <c r="C26" s="29"/>
      <c r="D26" s="30"/>
      <c r="E26" s="198"/>
      <c r="F26" s="198"/>
      <c r="G26" s="199"/>
      <c r="H26" s="199"/>
      <c r="I26" s="191"/>
      <c r="J26" s="191"/>
      <c r="K26" s="200"/>
      <c r="L26" s="199"/>
      <c r="M26" s="201"/>
      <c r="N26" s="199"/>
      <c r="O26" s="32"/>
      <c r="P26" s="32"/>
      <c r="Q26" s="1"/>
      <c r="R26" s="1"/>
      <c r="S26" s="1"/>
      <c r="T26" s="33"/>
      <c r="U26" s="1"/>
      <c r="V26" s="1"/>
      <c r="W26" s="1"/>
      <c r="X26" s="1"/>
      <c r="Y26" s="79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24.9" customHeight="1" x14ac:dyDescent="0.3">
      <c r="A27" s="83"/>
      <c r="B27" s="29"/>
      <c r="C27" s="29"/>
      <c r="D27" s="30"/>
      <c r="E27" s="31"/>
      <c r="F27" s="31"/>
      <c r="G27" s="30"/>
      <c r="H27" s="30"/>
      <c r="I27" s="102"/>
      <c r="J27" s="102"/>
      <c r="K27" s="79"/>
      <c r="L27" s="79"/>
      <c r="M27" s="104"/>
      <c r="N27" s="105"/>
      <c r="O27" s="32"/>
      <c r="P27" s="32"/>
      <c r="Q27" s="1"/>
      <c r="R27" s="1"/>
      <c r="S27" s="1"/>
      <c r="T27" s="33"/>
      <c r="U27" s="1"/>
      <c r="V27" s="1"/>
      <c r="W27" s="1"/>
      <c r="X27" s="1"/>
      <c r="Y27" s="79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4.9" customHeight="1" x14ac:dyDescent="0.3">
      <c r="B28" s="29"/>
      <c r="C28" s="29"/>
      <c r="D28" s="51" t="s">
        <v>35</v>
      </c>
      <c r="E28" s="31"/>
      <c r="F28" s="52" t="s">
        <v>49</v>
      </c>
      <c r="G28" s="30"/>
      <c r="H28" s="53" t="s">
        <v>36</v>
      </c>
      <c r="I28" s="50"/>
      <c r="J28" s="50"/>
      <c r="K28" s="1"/>
      <c r="L28" s="1"/>
      <c r="M28" s="32"/>
      <c r="N28" s="1"/>
      <c r="O28" s="1"/>
      <c r="P28" s="1"/>
      <c r="Q28" s="1"/>
      <c r="R28" s="33"/>
      <c r="S28" s="1"/>
      <c r="T28" s="1"/>
      <c r="U28" s="1"/>
      <c r="V28" s="1"/>
      <c r="W28" s="3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4.9" customHeight="1" x14ac:dyDescent="0.3">
      <c r="A29" s="83"/>
      <c r="B29" s="29"/>
      <c r="C29" s="29"/>
      <c r="D29" s="30"/>
      <c r="E29" s="31"/>
      <c r="F29" s="54" t="s">
        <v>22</v>
      </c>
      <c r="G29" s="30"/>
      <c r="H29" s="53" t="s">
        <v>37</v>
      </c>
      <c r="I29" s="50"/>
      <c r="J29" s="50"/>
      <c r="K29" s="1"/>
      <c r="L29" s="1"/>
      <c r="M29" s="32"/>
      <c r="N29" s="1"/>
      <c r="O29" s="1"/>
      <c r="P29" s="1"/>
      <c r="Q29" s="1"/>
      <c r="R29" s="33"/>
      <c r="S29" s="1"/>
      <c r="T29" s="1"/>
      <c r="U29" s="1"/>
      <c r="V29" s="1"/>
      <c r="W29" s="3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4.9" customHeight="1" x14ac:dyDescent="0.3">
      <c r="A30" s="83"/>
      <c r="B30" s="29"/>
      <c r="C30" s="29"/>
      <c r="D30" s="30"/>
      <c r="E30" s="31"/>
      <c r="F30" s="55"/>
      <c r="G30" s="30"/>
      <c r="H30" s="53" t="s">
        <v>38</v>
      </c>
      <c r="I30" s="1"/>
      <c r="J30" s="1"/>
      <c r="K30" s="1"/>
      <c r="L30" s="1"/>
      <c r="M30" s="32"/>
      <c r="N30" s="1"/>
      <c r="O30" s="1"/>
      <c r="P30" s="1"/>
      <c r="Q30" s="1"/>
      <c r="R30" s="33"/>
      <c r="S30" s="1"/>
      <c r="T30" s="1"/>
      <c r="U30" s="1"/>
      <c r="V30" s="1"/>
      <c r="W30" s="3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24.9" customHeight="1" x14ac:dyDescent="0.3">
      <c r="A31" s="83"/>
      <c r="B31" s="29"/>
      <c r="C31" s="29"/>
      <c r="D31" s="30"/>
      <c r="E31" s="31"/>
      <c r="F31" s="56" t="s">
        <v>39</v>
      </c>
      <c r="G31" s="30"/>
      <c r="H31" s="53" t="s">
        <v>40</v>
      </c>
      <c r="I31" s="1"/>
      <c r="J31" s="1"/>
      <c r="K31" s="1"/>
      <c r="L31" s="1"/>
      <c r="M31" s="32"/>
      <c r="N31" s="1"/>
      <c r="O31" s="1"/>
      <c r="P31" s="1"/>
      <c r="Q31" s="1"/>
      <c r="R31" s="33"/>
      <c r="S31" s="1"/>
      <c r="T31" s="1"/>
      <c r="U31" s="1"/>
      <c r="V31" s="1"/>
      <c r="W31" s="3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4.9" customHeight="1" x14ac:dyDescent="0.3">
      <c r="A32" s="83"/>
      <c r="B32" s="29"/>
      <c r="C32" s="29"/>
      <c r="D32" s="30"/>
      <c r="F32" s="68" t="s">
        <v>22</v>
      </c>
      <c r="H32" s="53" t="s">
        <v>45</v>
      </c>
      <c r="U32" s="1"/>
      <c r="V32" s="1"/>
      <c r="W32" s="3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3" ht="24.9" customHeight="1" x14ac:dyDescent="0.3">
      <c r="A33" s="83"/>
      <c r="B33" s="29"/>
      <c r="C33" s="29"/>
      <c r="D33" s="30"/>
      <c r="F33" s="69" t="s">
        <v>22</v>
      </c>
      <c r="H33" s="53" t="s">
        <v>46</v>
      </c>
      <c r="U33" s="1"/>
      <c r="V33" s="1"/>
      <c r="W33" s="3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3" ht="24.9" customHeight="1" x14ac:dyDescent="0.3">
      <c r="A34" s="83"/>
      <c r="B34" s="29"/>
      <c r="C34" s="29"/>
      <c r="D34" s="30"/>
      <c r="U34" s="1"/>
      <c r="V34" s="1"/>
      <c r="W34" s="3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3" ht="24.9" customHeight="1" x14ac:dyDescent="0.3">
      <c r="A35" s="84" t="s">
        <v>50</v>
      </c>
      <c r="B35" s="176" t="s">
        <v>11</v>
      </c>
      <c r="C35" s="176"/>
      <c r="D35" s="176"/>
      <c r="E35" s="134" t="s">
        <v>12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134"/>
      <c r="GB35" s="134"/>
      <c r="GC35" s="134"/>
      <c r="GD35" s="134"/>
      <c r="GE35" s="134"/>
      <c r="GF35" s="134"/>
      <c r="GG35" s="134"/>
      <c r="GH35" s="134"/>
      <c r="GI35" s="134"/>
      <c r="GJ35" s="134"/>
      <c r="GK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  <c r="IW35" s="134"/>
      <c r="IY35" s="134"/>
      <c r="IZ35" s="134"/>
      <c r="JA35" s="134"/>
      <c r="JB35" s="134"/>
      <c r="JC35" s="134"/>
      <c r="JD35" s="134"/>
      <c r="JE35" s="134"/>
      <c r="JF35" s="134"/>
      <c r="JG35" s="134"/>
      <c r="JH35" s="134"/>
      <c r="JI35" s="134"/>
      <c r="JJ35" s="134"/>
      <c r="JK35" s="134"/>
      <c r="JL35" s="134"/>
      <c r="JM35" s="134"/>
      <c r="JN35" s="134"/>
      <c r="JO35" s="134"/>
      <c r="JP35" s="134"/>
      <c r="JQ35" s="134"/>
      <c r="JR35" s="134"/>
      <c r="JS35" s="134"/>
      <c r="JT35" s="134"/>
      <c r="JU35" s="134"/>
      <c r="JV35" s="134"/>
      <c r="JW35" s="134"/>
      <c r="JX35" s="134"/>
      <c r="JY35" s="134"/>
      <c r="JZ35" s="134"/>
      <c r="KA35" s="134"/>
      <c r="KB35" s="134"/>
      <c r="KC35" s="134"/>
      <c r="KE35" s="134"/>
      <c r="KF35" s="134"/>
      <c r="KG35" s="134"/>
      <c r="KH35" s="134"/>
      <c r="KI35" s="134"/>
      <c r="KJ35" s="134"/>
      <c r="KK35" s="134"/>
      <c r="KL35" s="134"/>
      <c r="KM35" s="134"/>
      <c r="KN35" s="134"/>
      <c r="KO35" s="134"/>
      <c r="KP35" s="134"/>
      <c r="KQ35" s="134"/>
      <c r="KR35" s="134"/>
      <c r="KS35" s="134"/>
      <c r="KT35" s="134"/>
      <c r="KU35" s="134"/>
      <c r="KV35" s="134"/>
      <c r="KW35" s="134"/>
      <c r="KX35" s="134"/>
      <c r="KY35" s="134"/>
      <c r="KZ35" s="134"/>
      <c r="LA35" s="134"/>
      <c r="LB35" s="134"/>
      <c r="LC35" s="134"/>
      <c r="LD35" s="134"/>
      <c r="LE35" s="134"/>
      <c r="LF35" s="134"/>
      <c r="LG35" s="134"/>
      <c r="LH35" s="134"/>
      <c r="LI35" s="134"/>
      <c r="LK35" s="134"/>
      <c r="LL35" s="134"/>
      <c r="LM35" s="134"/>
      <c r="LN35" s="134"/>
      <c r="LO35" s="134"/>
      <c r="LP35" s="134"/>
      <c r="LQ35" s="134"/>
      <c r="LR35" s="134"/>
      <c r="LS35" s="134"/>
      <c r="LT35" s="134"/>
      <c r="LU35" s="134"/>
      <c r="LV35" s="134"/>
      <c r="LW35" s="134"/>
      <c r="LX35" s="134"/>
      <c r="LY35" s="134"/>
      <c r="LZ35" s="134"/>
      <c r="MA35" s="134"/>
      <c r="MB35" s="134"/>
      <c r="MC35" s="134"/>
      <c r="MD35" s="134"/>
      <c r="ME35" s="134"/>
      <c r="MF35" s="134"/>
      <c r="MG35" s="134"/>
      <c r="MH35" s="134"/>
      <c r="MI35" s="134"/>
      <c r="MJ35" s="134"/>
      <c r="MK35" s="134"/>
      <c r="ML35" s="134"/>
      <c r="MM35" s="134"/>
      <c r="MN35" s="134"/>
      <c r="MO35" s="134"/>
    </row>
    <row r="36" spans="1:353" ht="24.9" customHeight="1" x14ac:dyDescent="0.3">
      <c r="E36" s="71" t="s">
        <v>18</v>
      </c>
      <c r="F36" s="37" t="s">
        <v>19</v>
      </c>
      <c r="G36" s="37" t="s">
        <v>13</v>
      </c>
      <c r="H36" s="61" t="s">
        <v>14</v>
      </c>
      <c r="I36" s="61" t="s">
        <v>15</v>
      </c>
      <c r="J36" s="36" t="s">
        <v>16</v>
      </c>
      <c r="K36" s="36" t="s">
        <v>17</v>
      </c>
      <c r="L36" s="37" t="s">
        <v>18</v>
      </c>
      <c r="M36" s="37" t="s">
        <v>19</v>
      </c>
      <c r="N36" s="37" t="s">
        <v>13</v>
      </c>
      <c r="O36" s="61" t="s">
        <v>14</v>
      </c>
      <c r="P36" s="37" t="s">
        <v>15</v>
      </c>
      <c r="Q36" s="36" t="s">
        <v>16</v>
      </c>
      <c r="R36" s="36" t="s">
        <v>17</v>
      </c>
      <c r="S36" s="37" t="s">
        <v>18</v>
      </c>
      <c r="T36" s="37" t="s">
        <v>19</v>
      </c>
      <c r="U36" s="37" t="s">
        <v>13</v>
      </c>
      <c r="V36" s="61" t="s">
        <v>14</v>
      </c>
      <c r="W36" s="37" t="s">
        <v>15</v>
      </c>
      <c r="X36" s="36" t="s">
        <v>16</v>
      </c>
      <c r="Y36" s="36" t="s">
        <v>17</v>
      </c>
      <c r="Z36" s="61" t="s">
        <v>18</v>
      </c>
      <c r="AA36" s="61" t="s">
        <v>19</v>
      </c>
      <c r="AB36" s="37" t="s">
        <v>13</v>
      </c>
      <c r="AC36" s="37" t="s">
        <v>14</v>
      </c>
      <c r="AD36" s="37" t="s">
        <v>15</v>
      </c>
      <c r="AE36" s="36" t="s">
        <v>16</v>
      </c>
      <c r="AF36" s="36" t="s">
        <v>17</v>
      </c>
      <c r="AG36" s="37" t="s">
        <v>18</v>
      </c>
      <c r="AH36" s="37" t="s">
        <v>19</v>
      </c>
      <c r="AI36" s="37" t="s">
        <v>13</v>
      </c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</row>
    <row r="37" spans="1:353" ht="24.9" customHeight="1" x14ac:dyDescent="0.3">
      <c r="E37" s="38">
        <v>1</v>
      </c>
      <c r="F37" s="62">
        <v>2</v>
      </c>
      <c r="G37" s="62">
        <v>3</v>
      </c>
      <c r="H37" s="62">
        <v>4</v>
      </c>
      <c r="I37" s="62">
        <v>5</v>
      </c>
      <c r="J37" s="38">
        <v>6</v>
      </c>
      <c r="K37" s="38">
        <v>7</v>
      </c>
      <c r="L37" s="62">
        <v>8</v>
      </c>
      <c r="M37" s="62">
        <v>9</v>
      </c>
      <c r="N37" s="62">
        <v>10</v>
      </c>
      <c r="O37" s="62">
        <v>11</v>
      </c>
      <c r="P37" s="62">
        <v>12</v>
      </c>
      <c r="Q37" s="70">
        <v>13</v>
      </c>
      <c r="R37" s="70">
        <v>14</v>
      </c>
      <c r="S37" s="62">
        <v>15</v>
      </c>
      <c r="T37" s="62">
        <v>16</v>
      </c>
      <c r="U37" s="62">
        <v>17</v>
      </c>
      <c r="V37" s="62">
        <v>18</v>
      </c>
      <c r="W37" s="62">
        <v>19</v>
      </c>
      <c r="X37" s="70">
        <v>20</v>
      </c>
      <c r="Y37" s="70">
        <v>21</v>
      </c>
      <c r="Z37" s="62">
        <v>22</v>
      </c>
      <c r="AA37" s="62">
        <v>23</v>
      </c>
      <c r="AB37" s="62">
        <v>24</v>
      </c>
      <c r="AC37" s="62">
        <v>25</v>
      </c>
      <c r="AD37" s="62">
        <v>26</v>
      </c>
      <c r="AE37" s="70">
        <v>27</v>
      </c>
      <c r="AF37" s="70">
        <v>28</v>
      </c>
      <c r="AG37" s="62">
        <v>29</v>
      </c>
      <c r="AH37" s="62">
        <v>30</v>
      </c>
      <c r="AI37" s="62">
        <v>31</v>
      </c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  <c r="IY37" s="40"/>
      <c r="IZ37" s="40"/>
      <c r="JA37" s="40"/>
      <c r="JB37" s="40"/>
      <c r="JC37" s="40"/>
      <c r="JD37" s="40"/>
      <c r="JE37" s="40"/>
      <c r="JF37" s="40"/>
      <c r="JG37" s="40"/>
      <c r="JH37" s="40"/>
      <c r="JI37" s="40"/>
      <c r="JJ37" s="40"/>
      <c r="JK37" s="40"/>
      <c r="JL37" s="40"/>
      <c r="JM37" s="40"/>
      <c r="JN37" s="40"/>
      <c r="JO37" s="40"/>
      <c r="JP37" s="40"/>
      <c r="JQ37" s="40"/>
      <c r="JR37" s="40"/>
      <c r="JS37" s="40"/>
      <c r="JT37" s="40"/>
      <c r="JU37" s="40"/>
      <c r="JV37" s="40"/>
      <c r="JW37" s="40"/>
      <c r="JX37" s="40"/>
      <c r="JY37" s="40"/>
      <c r="JZ37" s="40"/>
      <c r="KA37" s="40"/>
      <c r="KB37" s="40"/>
      <c r="KC37" s="40"/>
      <c r="KE37" s="40"/>
      <c r="KF37" s="40"/>
      <c r="KG37" s="40"/>
      <c r="KH37" s="40"/>
      <c r="KI37" s="40"/>
      <c r="KJ37" s="40"/>
      <c r="KK37" s="40"/>
      <c r="KL37" s="40"/>
      <c r="KM37" s="40"/>
      <c r="KN37" s="40"/>
      <c r="KO37" s="40"/>
      <c r="KP37" s="40"/>
      <c r="KQ37" s="40"/>
      <c r="KR37" s="40"/>
      <c r="KS37" s="40"/>
      <c r="KT37" s="40"/>
      <c r="KU37" s="40"/>
      <c r="KV37" s="40"/>
      <c r="KW37" s="40"/>
      <c r="KX37" s="40"/>
      <c r="KY37" s="40"/>
      <c r="KZ37" s="40"/>
      <c r="LA37" s="40"/>
      <c r="LB37" s="40"/>
      <c r="LC37" s="40"/>
      <c r="LD37" s="40"/>
      <c r="LE37" s="40"/>
      <c r="LF37" s="40"/>
      <c r="LG37" s="40"/>
      <c r="LH37" s="40"/>
      <c r="LI37" s="40"/>
      <c r="LK37" s="40"/>
      <c r="LL37" s="40"/>
      <c r="LM37" s="40"/>
      <c r="LN37" s="40"/>
      <c r="LO37" s="40"/>
      <c r="LP37" s="40"/>
      <c r="LQ37" s="40"/>
      <c r="LR37" s="40"/>
      <c r="LS37" s="40"/>
      <c r="LT37" s="40"/>
      <c r="LU37" s="40"/>
      <c r="LV37" s="40"/>
      <c r="LW37" s="40"/>
      <c r="LX37" s="40"/>
      <c r="LY37" s="40"/>
      <c r="LZ37" s="40"/>
      <c r="MA37" s="40"/>
      <c r="MB37" s="40"/>
      <c r="MC37" s="40"/>
      <c r="MD37" s="40"/>
      <c r="ME37" s="40"/>
      <c r="MF37" s="40"/>
      <c r="MG37" s="40"/>
      <c r="MH37" s="40"/>
      <c r="MI37" s="40"/>
      <c r="MJ37" s="40"/>
      <c r="MK37" s="40"/>
      <c r="ML37" s="40"/>
      <c r="MM37" s="40"/>
      <c r="MN37" s="40"/>
      <c r="MO37" s="40"/>
    </row>
    <row r="38" spans="1:353" ht="24.9" customHeight="1" x14ac:dyDescent="0.3">
      <c r="A38" s="79">
        <f>COUNTIF(D38:AH38,"U!")</f>
        <v>0</v>
      </c>
      <c r="B38" s="1">
        <f>COUNTIF(E38:AI38,"U")</f>
        <v>0</v>
      </c>
      <c r="D38" s="7" t="s">
        <v>41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3" ht="24.9" customHeight="1" x14ac:dyDescent="0.3">
      <c r="A39" s="79">
        <f t="shared" ref="A39:A41" si="1">COUNTIF(D39:AH39,"U!")</f>
        <v>0</v>
      </c>
      <c r="B39" s="1">
        <f>COUNTIF(E39:AI39,"U")</f>
        <v>0</v>
      </c>
      <c r="D39" s="7" t="s">
        <v>47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3" ht="24.9" customHeight="1" x14ac:dyDescent="0.3">
      <c r="A40" s="79">
        <f t="shared" si="1"/>
        <v>0</v>
      </c>
      <c r="B40" s="1">
        <f t="shared" ref="B40:B41" si="2">COUNTIF(E40:AI40,"U")</f>
        <v>0</v>
      </c>
      <c r="D40" s="7" t="s">
        <v>56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53" ht="24.9" customHeight="1" x14ac:dyDescent="0.3">
      <c r="A41" s="79">
        <f t="shared" si="1"/>
        <v>0</v>
      </c>
      <c r="B41" s="1">
        <f t="shared" si="2"/>
        <v>0</v>
      </c>
      <c r="D41" s="7" t="s">
        <v>44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53" ht="24.9" customHeight="1" x14ac:dyDescent="0.3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53" ht="24.9" customHeight="1" x14ac:dyDescent="0.3">
      <c r="B43" s="176" t="s">
        <v>11</v>
      </c>
      <c r="C43" s="176"/>
      <c r="D43" s="176"/>
      <c r="E43" s="134" t="s">
        <v>20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</row>
    <row r="44" spans="1:353" ht="24.9" customHeight="1" x14ac:dyDescent="0.3">
      <c r="E44" s="61" t="s">
        <v>14</v>
      </c>
      <c r="F44" s="37" t="s">
        <v>15</v>
      </c>
      <c r="G44" s="36" t="s">
        <v>16</v>
      </c>
      <c r="H44" s="36" t="s">
        <v>17</v>
      </c>
      <c r="I44" s="37" t="s">
        <v>18</v>
      </c>
      <c r="J44" s="37" t="s">
        <v>19</v>
      </c>
      <c r="K44" s="37" t="s">
        <v>13</v>
      </c>
      <c r="L44" s="37" t="s">
        <v>14</v>
      </c>
      <c r="M44" s="37" t="s">
        <v>15</v>
      </c>
      <c r="N44" s="36" t="s">
        <v>16</v>
      </c>
      <c r="O44" s="36" t="s">
        <v>17</v>
      </c>
      <c r="P44" s="37" t="s">
        <v>18</v>
      </c>
      <c r="Q44" s="37" t="s">
        <v>19</v>
      </c>
      <c r="R44" s="37" t="s">
        <v>13</v>
      </c>
      <c r="S44" s="37" t="s">
        <v>14</v>
      </c>
      <c r="T44" s="37" t="s">
        <v>15</v>
      </c>
      <c r="U44" s="36" t="s">
        <v>16</v>
      </c>
      <c r="V44" s="36" t="s">
        <v>17</v>
      </c>
      <c r="W44" s="37" t="s">
        <v>18</v>
      </c>
      <c r="X44" s="37" t="s">
        <v>19</v>
      </c>
      <c r="Y44" s="37" t="s">
        <v>13</v>
      </c>
      <c r="Z44" s="37" t="s">
        <v>14</v>
      </c>
      <c r="AA44" s="37" t="s">
        <v>15</v>
      </c>
      <c r="AB44" s="36" t="s">
        <v>16</v>
      </c>
      <c r="AC44" s="36" t="s">
        <v>17</v>
      </c>
      <c r="AD44" s="37" t="s">
        <v>18</v>
      </c>
      <c r="AE44" s="37" t="s">
        <v>19</v>
      </c>
      <c r="AF44" s="37" t="s">
        <v>13</v>
      </c>
      <c r="AG44" s="37" t="s">
        <v>14</v>
      </c>
      <c r="AH44" s="37"/>
      <c r="AI44" s="42"/>
    </row>
    <row r="45" spans="1:353" ht="24.9" customHeight="1" x14ac:dyDescent="0.3">
      <c r="E45" s="62">
        <v>1</v>
      </c>
      <c r="F45" s="62">
        <v>2</v>
      </c>
      <c r="G45" s="70">
        <v>3</v>
      </c>
      <c r="H45" s="70">
        <v>4</v>
      </c>
      <c r="I45" s="62">
        <v>5</v>
      </c>
      <c r="J45" s="62">
        <v>6</v>
      </c>
      <c r="K45" s="62">
        <v>7</v>
      </c>
      <c r="L45" s="62">
        <v>8</v>
      </c>
      <c r="M45" s="62">
        <v>9</v>
      </c>
      <c r="N45" s="70">
        <v>10</v>
      </c>
      <c r="O45" s="70">
        <v>11</v>
      </c>
      <c r="P45" s="62">
        <v>12</v>
      </c>
      <c r="Q45" s="62">
        <v>13</v>
      </c>
      <c r="R45" s="62">
        <v>14</v>
      </c>
      <c r="S45" s="62">
        <v>15</v>
      </c>
      <c r="T45" s="62">
        <v>16</v>
      </c>
      <c r="U45" s="70">
        <v>17</v>
      </c>
      <c r="V45" s="70">
        <v>18</v>
      </c>
      <c r="W45" s="62">
        <v>19</v>
      </c>
      <c r="X45" s="62">
        <v>20</v>
      </c>
      <c r="Y45" s="62">
        <v>21</v>
      </c>
      <c r="Z45" s="62">
        <v>22</v>
      </c>
      <c r="AA45" s="62">
        <v>23</v>
      </c>
      <c r="AB45" s="70">
        <v>24</v>
      </c>
      <c r="AC45" s="70">
        <v>25</v>
      </c>
      <c r="AD45" s="62">
        <v>26</v>
      </c>
      <c r="AE45" s="62">
        <v>27</v>
      </c>
      <c r="AF45" s="62">
        <v>28</v>
      </c>
      <c r="AG45" s="62">
        <v>29</v>
      </c>
      <c r="AH45" s="62"/>
      <c r="AI45" s="39"/>
    </row>
    <row r="46" spans="1:353" ht="24.9" customHeight="1" x14ac:dyDescent="0.3">
      <c r="A46" s="79">
        <f>COUNTIF(E46:AH46,"U!")</f>
        <v>0</v>
      </c>
      <c r="B46" s="1">
        <f>COUNTIF(E46:AI46,"U")</f>
        <v>0</v>
      </c>
      <c r="D46" s="7" t="s">
        <v>41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</row>
    <row r="47" spans="1:353" ht="24.9" customHeight="1" x14ac:dyDescent="0.3">
      <c r="A47" s="79">
        <f>COUNTIF(E47:AH47,"U!")</f>
        <v>0</v>
      </c>
      <c r="B47" s="1">
        <f>COUNTIF(E47:AI47,"U")</f>
        <v>0</v>
      </c>
      <c r="D47" s="7" t="s">
        <v>47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353" ht="24.9" customHeight="1" x14ac:dyDescent="0.3">
      <c r="A48" s="79">
        <f t="shared" ref="A48:A49" si="3">COUNTIF(E48:AH48,"U!")</f>
        <v>0</v>
      </c>
      <c r="B48" s="1">
        <f t="shared" ref="B48:B49" si="4">COUNTIF(E48:AI48,"U")</f>
        <v>0</v>
      </c>
      <c r="D48" s="7" t="s">
        <v>56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35" ht="24.9" customHeight="1" x14ac:dyDescent="0.3">
      <c r="A49" s="79">
        <f t="shared" si="3"/>
        <v>0</v>
      </c>
      <c r="B49" s="1">
        <f t="shared" si="4"/>
        <v>0</v>
      </c>
      <c r="D49" s="7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1:35" ht="24.9" customHeight="1" x14ac:dyDescent="0.3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35" ht="24.9" customHeight="1" x14ac:dyDescent="0.3">
      <c r="B51" s="176" t="s">
        <v>11</v>
      </c>
      <c r="C51" s="176"/>
      <c r="D51" s="176"/>
      <c r="E51" s="134" t="s">
        <v>21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</row>
    <row r="52" spans="1:35" ht="24.9" customHeight="1" x14ac:dyDescent="0.3">
      <c r="E52" s="37" t="s">
        <v>15</v>
      </c>
      <c r="F52" s="36" t="s">
        <v>16</v>
      </c>
      <c r="G52" s="36" t="s">
        <v>17</v>
      </c>
      <c r="H52" s="37" t="s">
        <v>18</v>
      </c>
      <c r="I52" s="37" t="s">
        <v>19</v>
      </c>
      <c r="J52" s="37" t="s">
        <v>13</v>
      </c>
      <c r="K52" s="37" t="s">
        <v>14</v>
      </c>
      <c r="L52" s="37" t="s">
        <v>15</v>
      </c>
      <c r="M52" s="36" t="s">
        <v>16</v>
      </c>
      <c r="N52" s="36" t="s">
        <v>17</v>
      </c>
      <c r="O52" s="37" t="s">
        <v>18</v>
      </c>
      <c r="P52" s="37" t="s">
        <v>19</v>
      </c>
      <c r="Q52" s="37" t="s">
        <v>13</v>
      </c>
      <c r="R52" s="37" t="s">
        <v>14</v>
      </c>
      <c r="S52" s="37" t="s">
        <v>15</v>
      </c>
      <c r="T52" s="36" t="s">
        <v>16</v>
      </c>
      <c r="U52" s="36" t="s">
        <v>17</v>
      </c>
      <c r="V52" s="37" t="s">
        <v>18</v>
      </c>
      <c r="W52" s="37" t="s">
        <v>19</v>
      </c>
      <c r="X52" s="37" t="s">
        <v>13</v>
      </c>
      <c r="Y52" s="37" t="s">
        <v>14</v>
      </c>
      <c r="Z52" s="37" t="s">
        <v>15</v>
      </c>
      <c r="AA52" s="36" t="s">
        <v>16</v>
      </c>
      <c r="AB52" s="36" t="s">
        <v>17</v>
      </c>
      <c r="AC52" s="37" t="s">
        <v>18</v>
      </c>
      <c r="AD52" s="37" t="s">
        <v>19</v>
      </c>
      <c r="AE52" s="37" t="s">
        <v>13</v>
      </c>
      <c r="AF52" s="37" t="s">
        <v>14</v>
      </c>
      <c r="AG52" s="71" t="s">
        <v>15</v>
      </c>
      <c r="AH52" s="36" t="s">
        <v>16</v>
      </c>
      <c r="AI52" s="36" t="s">
        <v>17</v>
      </c>
    </row>
    <row r="53" spans="1:35" ht="24.9" customHeight="1" x14ac:dyDescent="0.3">
      <c r="E53" s="62">
        <v>1</v>
      </c>
      <c r="F53" s="70">
        <v>2</v>
      </c>
      <c r="G53" s="70">
        <v>3</v>
      </c>
      <c r="H53" s="62">
        <v>4</v>
      </c>
      <c r="I53" s="62">
        <v>5</v>
      </c>
      <c r="J53" s="62">
        <v>6</v>
      </c>
      <c r="K53" s="62">
        <v>7</v>
      </c>
      <c r="L53" s="62">
        <v>8</v>
      </c>
      <c r="M53" s="70">
        <v>9</v>
      </c>
      <c r="N53" s="70">
        <v>10</v>
      </c>
      <c r="O53" s="62">
        <v>11</v>
      </c>
      <c r="P53" s="62">
        <v>12</v>
      </c>
      <c r="Q53" s="62">
        <v>13</v>
      </c>
      <c r="R53" s="62">
        <v>14</v>
      </c>
      <c r="S53" s="62">
        <v>15</v>
      </c>
      <c r="T53" s="70">
        <v>16</v>
      </c>
      <c r="U53" s="70">
        <v>17</v>
      </c>
      <c r="V53" s="62">
        <v>18</v>
      </c>
      <c r="W53" s="62">
        <v>19</v>
      </c>
      <c r="X53" s="62">
        <v>20</v>
      </c>
      <c r="Y53" s="62">
        <v>21</v>
      </c>
      <c r="Z53" s="62">
        <v>22</v>
      </c>
      <c r="AA53" s="70">
        <v>23</v>
      </c>
      <c r="AB53" s="70">
        <v>24</v>
      </c>
      <c r="AC53" s="62">
        <v>25</v>
      </c>
      <c r="AD53" s="62">
        <v>26</v>
      </c>
      <c r="AE53" s="62">
        <v>27</v>
      </c>
      <c r="AF53" s="62">
        <v>28</v>
      </c>
      <c r="AG53" s="70">
        <v>29</v>
      </c>
      <c r="AH53" s="70">
        <v>30</v>
      </c>
      <c r="AI53" s="70">
        <v>31</v>
      </c>
    </row>
    <row r="54" spans="1:35" ht="24.9" customHeight="1" x14ac:dyDescent="0.3">
      <c r="A54" s="79">
        <f>COUNTIF(D54:AH54,"U!")</f>
        <v>0</v>
      </c>
      <c r="B54" s="1">
        <f>COUNTIF(E54:AI54,"U")</f>
        <v>0</v>
      </c>
      <c r="D54" s="7" t="s">
        <v>41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35" ht="24.9" customHeight="1" x14ac:dyDescent="0.3">
      <c r="A55" s="79">
        <f t="shared" ref="A55:A57" si="5">COUNTIF(D55:AH55,"U!")</f>
        <v>1</v>
      </c>
      <c r="B55" s="1">
        <f>COUNTIF(E55:AI55,"U")</f>
        <v>0</v>
      </c>
      <c r="D55" s="7" t="s">
        <v>47</v>
      </c>
      <c r="E55" s="57" t="s">
        <v>49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1:35" ht="24.9" customHeight="1" x14ac:dyDescent="0.3">
      <c r="A56" s="79">
        <f t="shared" si="5"/>
        <v>0</v>
      </c>
      <c r="B56" s="1">
        <f t="shared" ref="B56:B57" si="6">COUNTIF(E56:AI56,"U")</f>
        <v>0</v>
      </c>
      <c r="D56" s="7" t="s">
        <v>56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35" ht="24.9" customHeight="1" x14ac:dyDescent="0.3">
      <c r="A57" s="79">
        <f t="shared" si="5"/>
        <v>0</v>
      </c>
      <c r="B57" s="1">
        <f t="shared" si="6"/>
        <v>0</v>
      </c>
      <c r="D57" s="7" t="s">
        <v>44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35" ht="24.9" customHeight="1" x14ac:dyDescent="0.3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spans="1:35" ht="24.9" customHeight="1" x14ac:dyDescent="0.3">
      <c r="B59" s="176" t="s">
        <v>11</v>
      </c>
      <c r="C59" s="176"/>
      <c r="D59" s="176"/>
      <c r="E59" s="134" t="s">
        <v>23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</row>
    <row r="60" spans="1:35" ht="24.9" customHeight="1" x14ac:dyDescent="0.3">
      <c r="E60" s="71" t="s">
        <v>18</v>
      </c>
      <c r="F60" s="37" t="s">
        <v>19</v>
      </c>
      <c r="G60" s="37" t="s">
        <v>13</v>
      </c>
      <c r="H60" s="37" t="s">
        <v>14</v>
      </c>
      <c r="I60" s="61" t="s">
        <v>15</v>
      </c>
      <c r="J60" s="36" t="s">
        <v>16</v>
      </c>
      <c r="K60" s="36" t="s">
        <v>17</v>
      </c>
      <c r="L60" s="61" t="s">
        <v>18</v>
      </c>
      <c r="M60" s="37" t="s">
        <v>19</v>
      </c>
      <c r="N60" s="37" t="s">
        <v>13</v>
      </c>
      <c r="O60" s="37" t="s">
        <v>14</v>
      </c>
      <c r="P60" s="61" t="s">
        <v>15</v>
      </c>
      <c r="Q60" s="36" t="s">
        <v>16</v>
      </c>
      <c r="R60" s="36" t="s">
        <v>17</v>
      </c>
      <c r="S60" s="61" t="s">
        <v>18</v>
      </c>
      <c r="T60" s="37" t="s">
        <v>19</v>
      </c>
      <c r="U60" s="37" t="s">
        <v>13</v>
      </c>
      <c r="V60" s="37" t="s">
        <v>14</v>
      </c>
      <c r="W60" s="37" t="s">
        <v>15</v>
      </c>
      <c r="X60" s="36" t="s">
        <v>16</v>
      </c>
      <c r="Y60" s="36" t="s">
        <v>17</v>
      </c>
      <c r="Z60" s="37" t="s">
        <v>18</v>
      </c>
      <c r="AA60" s="37" t="s">
        <v>19</v>
      </c>
      <c r="AB60" s="37" t="s">
        <v>13</v>
      </c>
      <c r="AC60" s="37" t="s">
        <v>14</v>
      </c>
      <c r="AD60" s="37" t="s">
        <v>15</v>
      </c>
      <c r="AE60" s="36" t="s">
        <v>16</v>
      </c>
      <c r="AF60" s="36" t="s">
        <v>17</v>
      </c>
      <c r="AG60" s="37" t="s">
        <v>18</v>
      </c>
      <c r="AH60" s="37" t="s">
        <v>19</v>
      </c>
      <c r="AI60" s="62"/>
    </row>
    <row r="61" spans="1:35" ht="24.9" customHeight="1" x14ac:dyDescent="0.3">
      <c r="E61" s="70">
        <v>1</v>
      </c>
      <c r="F61" s="62">
        <v>2</v>
      </c>
      <c r="G61" s="62">
        <v>3</v>
      </c>
      <c r="H61" s="62">
        <v>4</v>
      </c>
      <c r="I61" s="62">
        <v>5</v>
      </c>
      <c r="J61" s="70">
        <v>6</v>
      </c>
      <c r="K61" s="70">
        <v>7</v>
      </c>
      <c r="L61" s="62">
        <v>8</v>
      </c>
      <c r="M61" s="62">
        <v>9</v>
      </c>
      <c r="N61" s="62">
        <v>10</v>
      </c>
      <c r="O61" s="62">
        <v>11</v>
      </c>
      <c r="P61" s="62">
        <v>12</v>
      </c>
      <c r="Q61" s="70">
        <v>13</v>
      </c>
      <c r="R61" s="70">
        <v>14</v>
      </c>
      <c r="S61" s="62">
        <v>15</v>
      </c>
      <c r="T61" s="62">
        <v>16</v>
      </c>
      <c r="U61" s="62">
        <v>17</v>
      </c>
      <c r="V61" s="62">
        <v>18</v>
      </c>
      <c r="W61" s="62">
        <v>19</v>
      </c>
      <c r="X61" s="70">
        <v>20</v>
      </c>
      <c r="Y61" s="70">
        <v>21</v>
      </c>
      <c r="Z61" s="62">
        <v>22</v>
      </c>
      <c r="AA61" s="62">
        <v>23</v>
      </c>
      <c r="AB61" s="62">
        <v>24</v>
      </c>
      <c r="AC61" s="62">
        <v>25</v>
      </c>
      <c r="AD61" s="62">
        <v>26</v>
      </c>
      <c r="AE61" s="70">
        <v>27</v>
      </c>
      <c r="AF61" s="70">
        <v>28</v>
      </c>
      <c r="AG61" s="62">
        <v>29</v>
      </c>
      <c r="AH61" s="62">
        <v>30</v>
      </c>
      <c r="AI61" s="62"/>
    </row>
    <row r="62" spans="1:35" ht="24.9" customHeight="1" x14ac:dyDescent="0.3">
      <c r="A62" s="79">
        <f>COUNTIF(D62:AH62,"U!")</f>
        <v>0</v>
      </c>
      <c r="B62" s="1">
        <f>COUNTIF(E62:AI62,"U")</f>
        <v>2</v>
      </c>
      <c r="D62" s="7" t="s">
        <v>41</v>
      </c>
      <c r="E62" s="41"/>
      <c r="F62" s="41"/>
      <c r="G62" s="41"/>
      <c r="H62" s="41"/>
      <c r="I62" s="41"/>
      <c r="J62" s="41"/>
      <c r="K62" s="41"/>
      <c r="L62" s="44" t="s">
        <v>22</v>
      </c>
      <c r="M62" s="44" t="s">
        <v>22</v>
      </c>
      <c r="N62" s="43"/>
      <c r="O62" s="43"/>
      <c r="P62" s="43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ht="24.9" customHeight="1" x14ac:dyDescent="0.3">
      <c r="A63" s="79">
        <f t="shared" ref="A63:A126" si="7">COUNTIF(D63:AH63,"U!")</f>
        <v>0</v>
      </c>
      <c r="B63" s="1">
        <f>COUNTIF(E63:AI63,"U")</f>
        <v>0</v>
      </c>
      <c r="D63" s="7" t="s">
        <v>47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35" ht="24.9" customHeight="1" x14ac:dyDescent="0.3">
      <c r="A64" s="79">
        <f t="shared" si="7"/>
        <v>0</v>
      </c>
      <c r="B64" s="1">
        <f t="shared" ref="B64:B65" si="8">COUNTIF(E64:AI64,"U")</f>
        <v>0</v>
      </c>
      <c r="D64" s="7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spans="1:35" ht="24.9" customHeight="1" x14ac:dyDescent="0.3">
      <c r="A65" s="79">
        <f t="shared" si="7"/>
        <v>0</v>
      </c>
      <c r="B65" s="1">
        <f t="shared" si="8"/>
        <v>0</v>
      </c>
      <c r="D65" s="7" t="s">
        <v>44</v>
      </c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spans="1:35" ht="24.9" customHeight="1" x14ac:dyDescent="0.3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</row>
    <row r="67" spans="1:35" ht="24.9" customHeight="1" x14ac:dyDescent="0.3">
      <c r="B67" s="176" t="s">
        <v>11</v>
      </c>
      <c r="C67" s="176"/>
      <c r="D67" s="176"/>
      <c r="E67" s="134" t="s">
        <v>24</v>
      </c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</row>
    <row r="68" spans="1:35" ht="24.9" customHeight="1" x14ac:dyDescent="0.3">
      <c r="E68" s="71" t="s">
        <v>13</v>
      </c>
      <c r="F68" s="37" t="s">
        <v>14</v>
      </c>
      <c r="G68" s="37" t="s">
        <v>15</v>
      </c>
      <c r="H68" s="36" t="s">
        <v>16</v>
      </c>
      <c r="I68" s="36" t="s">
        <v>17</v>
      </c>
      <c r="J68" s="37" t="s">
        <v>18</v>
      </c>
      <c r="K68" s="37" t="s">
        <v>19</v>
      </c>
      <c r="L68" s="37" t="s">
        <v>13</v>
      </c>
      <c r="M68" s="71" t="s">
        <v>14</v>
      </c>
      <c r="N68" s="37" t="s">
        <v>15</v>
      </c>
      <c r="O68" s="36" t="s">
        <v>16</v>
      </c>
      <c r="P68" s="36" t="s">
        <v>17</v>
      </c>
      <c r="Q68" s="37" t="s">
        <v>18</v>
      </c>
      <c r="R68" s="37" t="s">
        <v>19</v>
      </c>
      <c r="S68" s="37" t="s">
        <v>13</v>
      </c>
      <c r="T68" s="61" t="s">
        <v>14</v>
      </c>
      <c r="U68" s="37" t="s">
        <v>15</v>
      </c>
      <c r="V68" s="36" t="s">
        <v>16</v>
      </c>
      <c r="W68" s="36" t="s">
        <v>17</v>
      </c>
      <c r="X68" s="71" t="s">
        <v>18</v>
      </c>
      <c r="Y68" s="37" t="s">
        <v>19</v>
      </c>
      <c r="Z68" s="37" t="s">
        <v>13</v>
      </c>
      <c r="AA68" s="61" t="s">
        <v>14</v>
      </c>
      <c r="AB68" s="37" t="s">
        <v>15</v>
      </c>
      <c r="AC68" s="36" t="s">
        <v>16</v>
      </c>
      <c r="AD68" s="36" t="s">
        <v>17</v>
      </c>
      <c r="AE68" s="61" t="s">
        <v>18</v>
      </c>
      <c r="AF68" s="37" t="s">
        <v>19</v>
      </c>
      <c r="AG68" s="37" t="s">
        <v>13</v>
      </c>
      <c r="AH68" s="71" t="s">
        <v>14</v>
      </c>
      <c r="AI68" s="37" t="s">
        <v>15</v>
      </c>
    </row>
    <row r="69" spans="1:35" ht="24.9" customHeight="1" x14ac:dyDescent="0.3">
      <c r="E69" s="70">
        <v>1</v>
      </c>
      <c r="F69" s="62">
        <v>2</v>
      </c>
      <c r="G69" s="62">
        <v>3</v>
      </c>
      <c r="H69" s="70">
        <v>4</v>
      </c>
      <c r="I69" s="70">
        <v>5</v>
      </c>
      <c r="J69" s="62">
        <v>6</v>
      </c>
      <c r="K69" s="62">
        <v>7</v>
      </c>
      <c r="L69" s="62">
        <v>8</v>
      </c>
      <c r="M69" s="70">
        <v>9</v>
      </c>
      <c r="N69" s="62">
        <v>10</v>
      </c>
      <c r="O69" s="70">
        <v>11</v>
      </c>
      <c r="P69" s="70">
        <v>12</v>
      </c>
      <c r="Q69" s="62">
        <v>13</v>
      </c>
      <c r="R69" s="62">
        <v>14</v>
      </c>
      <c r="S69" s="62">
        <v>15</v>
      </c>
      <c r="T69" s="62">
        <v>16</v>
      </c>
      <c r="U69" s="62">
        <v>17</v>
      </c>
      <c r="V69" s="70">
        <v>18</v>
      </c>
      <c r="W69" s="70">
        <v>19</v>
      </c>
      <c r="X69" s="70">
        <v>20</v>
      </c>
      <c r="Y69" s="62">
        <v>21</v>
      </c>
      <c r="Z69" s="62">
        <v>22</v>
      </c>
      <c r="AA69" s="62">
        <v>23</v>
      </c>
      <c r="AB69" s="62">
        <v>24</v>
      </c>
      <c r="AC69" s="70">
        <v>25</v>
      </c>
      <c r="AD69" s="70">
        <v>26</v>
      </c>
      <c r="AE69" s="62">
        <v>27</v>
      </c>
      <c r="AF69" s="62">
        <v>28</v>
      </c>
      <c r="AG69" s="62">
        <v>29</v>
      </c>
      <c r="AH69" s="70">
        <v>30</v>
      </c>
      <c r="AI69" s="62">
        <v>31</v>
      </c>
    </row>
    <row r="70" spans="1:35" ht="24.9" customHeight="1" x14ac:dyDescent="0.3">
      <c r="A70" s="79">
        <f t="shared" si="7"/>
        <v>0</v>
      </c>
      <c r="B70" s="1">
        <f>COUNTIF(E70:AI70,"U")</f>
        <v>2</v>
      </c>
      <c r="D70" s="7" t="s">
        <v>41</v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4" t="s">
        <v>22</v>
      </c>
      <c r="AG70" s="103" t="s">
        <v>22</v>
      </c>
      <c r="AH70" s="58"/>
      <c r="AI70" s="101"/>
    </row>
    <row r="71" spans="1:35" ht="24.9" customHeight="1" x14ac:dyDescent="0.3">
      <c r="A71" s="79">
        <f t="shared" si="7"/>
        <v>1</v>
      </c>
      <c r="B71" s="1">
        <f>COUNTIF(E71:AI71,"U")</f>
        <v>0</v>
      </c>
      <c r="D71" s="7" t="s">
        <v>47</v>
      </c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57" t="s">
        <v>49</v>
      </c>
      <c r="AA71" s="41"/>
      <c r="AB71" s="41"/>
      <c r="AC71" s="41"/>
      <c r="AD71" s="41"/>
      <c r="AE71" s="41"/>
      <c r="AF71" s="41"/>
      <c r="AG71" s="41"/>
      <c r="AH71" s="41"/>
      <c r="AI71" s="41"/>
    </row>
    <row r="72" spans="1:35" ht="24.9" customHeight="1" x14ac:dyDescent="0.3">
      <c r="A72" s="79">
        <f t="shared" si="7"/>
        <v>0</v>
      </c>
      <c r="B72" s="1">
        <f t="shared" ref="B72:B73" si="9">COUNTIF(E72:AI72,"U")</f>
        <v>0</v>
      </c>
      <c r="D72" s="7" t="s">
        <v>56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</row>
    <row r="73" spans="1:35" ht="24.9" customHeight="1" x14ac:dyDescent="0.3">
      <c r="A73" s="79">
        <f t="shared" si="7"/>
        <v>0</v>
      </c>
      <c r="B73" s="1">
        <f t="shared" si="9"/>
        <v>0</v>
      </c>
      <c r="D73" s="7" t="s">
        <v>44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</row>
    <row r="74" spans="1:35" ht="24.9" customHeight="1" x14ac:dyDescent="0.3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</row>
    <row r="75" spans="1:35" ht="24.9" customHeight="1" x14ac:dyDescent="0.3">
      <c r="B75" s="176" t="s">
        <v>11</v>
      </c>
      <c r="C75" s="176"/>
      <c r="D75" s="176"/>
      <c r="E75" s="134" t="s">
        <v>25</v>
      </c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</row>
    <row r="76" spans="1:35" ht="24.9" customHeight="1" x14ac:dyDescent="0.3">
      <c r="E76" s="36" t="s">
        <v>16</v>
      </c>
      <c r="F76" s="36" t="s">
        <v>17</v>
      </c>
      <c r="G76" s="61" t="s">
        <v>18</v>
      </c>
      <c r="H76" s="37" t="s">
        <v>19</v>
      </c>
      <c r="I76" s="37" t="s">
        <v>13</v>
      </c>
      <c r="J76" s="61" t="s">
        <v>14</v>
      </c>
      <c r="K76" s="37" t="s">
        <v>15</v>
      </c>
      <c r="L76" s="36" t="s">
        <v>16</v>
      </c>
      <c r="M76" s="36" t="s">
        <v>17</v>
      </c>
      <c r="N76" s="37" t="s">
        <v>18</v>
      </c>
      <c r="O76" s="37" t="s">
        <v>19</v>
      </c>
      <c r="P76" s="37" t="s">
        <v>13</v>
      </c>
      <c r="Q76" s="61" t="s">
        <v>14</v>
      </c>
      <c r="R76" s="37" t="s">
        <v>15</v>
      </c>
      <c r="S76" s="36" t="s">
        <v>16</v>
      </c>
      <c r="T76" s="36" t="s">
        <v>17</v>
      </c>
      <c r="U76" s="37" t="s">
        <v>18</v>
      </c>
      <c r="V76" s="37" t="s">
        <v>19</v>
      </c>
      <c r="W76" s="37" t="s">
        <v>13</v>
      </c>
      <c r="X76" s="37" t="s">
        <v>14</v>
      </c>
      <c r="Y76" s="37" t="s">
        <v>15</v>
      </c>
      <c r="Z76" s="36" t="s">
        <v>16</v>
      </c>
      <c r="AA76" s="36" t="s">
        <v>17</v>
      </c>
      <c r="AB76" s="37" t="s">
        <v>18</v>
      </c>
      <c r="AC76" s="37" t="s">
        <v>19</v>
      </c>
      <c r="AD76" s="37" t="s">
        <v>13</v>
      </c>
      <c r="AE76" s="37" t="s">
        <v>14</v>
      </c>
      <c r="AF76" s="37" t="s">
        <v>15</v>
      </c>
      <c r="AG76" s="36" t="s">
        <v>16</v>
      </c>
      <c r="AH76" s="36" t="s">
        <v>17</v>
      </c>
      <c r="AI76" s="42"/>
    </row>
    <row r="77" spans="1:35" ht="24.9" customHeight="1" x14ac:dyDescent="0.3">
      <c r="E77" s="38">
        <v>1</v>
      </c>
      <c r="F77" s="38">
        <v>2</v>
      </c>
      <c r="G77" s="62">
        <v>3</v>
      </c>
      <c r="H77" s="62">
        <v>4</v>
      </c>
      <c r="I77" s="62">
        <v>5</v>
      </c>
      <c r="J77" s="62">
        <v>6</v>
      </c>
      <c r="K77" s="62">
        <v>7</v>
      </c>
      <c r="L77" s="38">
        <v>8</v>
      </c>
      <c r="M77" s="38">
        <v>9</v>
      </c>
      <c r="N77" s="62">
        <v>10</v>
      </c>
      <c r="O77" s="62">
        <v>11</v>
      </c>
      <c r="P77" s="62">
        <v>12</v>
      </c>
      <c r="Q77" s="62">
        <v>13</v>
      </c>
      <c r="R77" s="62">
        <v>14</v>
      </c>
      <c r="S77" s="38">
        <v>15</v>
      </c>
      <c r="T77" s="38">
        <v>16</v>
      </c>
      <c r="U77" s="62">
        <v>17</v>
      </c>
      <c r="V77" s="62">
        <v>18</v>
      </c>
      <c r="W77" s="62">
        <v>19</v>
      </c>
      <c r="X77" s="62">
        <v>20</v>
      </c>
      <c r="Y77" s="62">
        <v>21</v>
      </c>
      <c r="Z77" s="38">
        <v>22</v>
      </c>
      <c r="AA77" s="38">
        <v>23</v>
      </c>
      <c r="AB77" s="62">
        <v>24</v>
      </c>
      <c r="AC77" s="62">
        <v>25</v>
      </c>
      <c r="AD77" s="62">
        <v>26</v>
      </c>
      <c r="AE77" s="62">
        <v>27</v>
      </c>
      <c r="AF77" s="62">
        <v>28</v>
      </c>
      <c r="AG77" s="38">
        <v>29</v>
      </c>
      <c r="AH77" s="38">
        <v>30</v>
      </c>
      <c r="AI77" s="39"/>
    </row>
    <row r="78" spans="1:35" ht="24.9" customHeight="1" x14ac:dyDescent="0.3">
      <c r="A78" s="79">
        <f t="shared" si="7"/>
        <v>0</v>
      </c>
      <c r="B78" s="1">
        <f>COUNTIF(E78:AI78,"U")</f>
        <v>2</v>
      </c>
      <c r="D78" s="7" t="s">
        <v>41</v>
      </c>
      <c r="E78" s="55"/>
      <c r="F78" s="55"/>
      <c r="G78" s="54" t="s">
        <v>22</v>
      </c>
      <c r="H78" s="54" t="s">
        <v>22</v>
      </c>
      <c r="I78" s="55"/>
      <c r="J78" s="55"/>
      <c r="K78" s="55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spans="1:35" ht="24.9" customHeight="1" x14ac:dyDescent="0.3">
      <c r="A79" s="79">
        <f t="shared" si="7"/>
        <v>2</v>
      </c>
      <c r="B79" s="1">
        <f>COUNTIF(E79:AI79,"U")</f>
        <v>0</v>
      </c>
      <c r="D79" s="7" t="s">
        <v>47</v>
      </c>
      <c r="E79" s="41"/>
      <c r="F79" s="41"/>
      <c r="G79" s="41"/>
      <c r="H79" s="41"/>
      <c r="I79" s="41"/>
      <c r="J79" s="41"/>
      <c r="K79" s="41"/>
      <c r="L79" s="43"/>
      <c r="M79" s="43"/>
      <c r="N79" s="43"/>
      <c r="O79" s="43"/>
      <c r="P79" s="43"/>
      <c r="Q79" s="52" t="s">
        <v>49</v>
      </c>
      <c r="R79" s="52" t="s">
        <v>49</v>
      </c>
      <c r="S79" s="43"/>
      <c r="T79" s="43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spans="1:35" ht="24.9" customHeight="1" x14ac:dyDescent="0.3">
      <c r="A80" s="79">
        <f t="shared" si="7"/>
        <v>0</v>
      </c>
      <c r="B80" s="1">
        <f>COUNTIF(E80:AI80,"U")</f>
        <v>0</v>
      </c>
      <c r="D80" s="7" t="s">
        <v>56</v>
      </c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1:36" ht="24.9" customHeight="1" x14ac:dyDescent="0.3">
      <c r="A81" s="79">
        <f t="shared" si="7"/>
        <v>0</v>
      </c>
      <c r="B81" s="1">
        <f t="shared" ref="B81" si="10">COUNTIF(E81:AI81,"U")</f>
        <v>0</v>
      </c>
      <c r="D81" s="7" t="s">
        <v>44</v>
      </c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6" ht="24.9" customHeight="1" x14ac:dyDescent="0.3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6" ht="24.9" customHeight="1" x14ac:dyDescent="0.3">
      <c r="E83" s="134" t="s">
        <v>26</v>
      </c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</row>
    <row r="84" spans="1:36" ht="24.9" customHeight="1" x14ac:dyDescent="0.3">
      <c r="B84" s="176" t="s">
        <v>11</v>
      </c>
      <c r="C84" s="176"/>
      <c r="D84" s="176"/>
      <c r="E84" s="37" t="s">
        <v>18</v>
      </c>
      <c r="F84" s="37" t="s">
        <v>19</v>
      </c>
      <c r="G84" s="37" t="s">
        <v>13</v>
      </c>
      <c r="H84" s="37" t="s">
        <v>14</v>
      </c>
      <c r="I84" s="61" t="s">
        <v>15</v>
      </c>
      <c r="J84" s="36" t="s">
        <v>16</v>
      </c>
      <c r="K84" s="36" t="s">
        <v>17</v>
      </c>
      <c r="L84" s="61" t="s">
        <v>18</v>
      </c>
      <c r="M84" s="37" t="s">
        <v>19</v>
      </c>
      <c r="N84" s="37" t="s">
        <v>13</v>
      </c>
      <c r="O84" s="37" t="s">
        <v>14</v>
      </c>
      <c r="P84" s="61" t="s">
        <v>15</v>
      </c>
      <c r="Q84" s="36" t="s">
        <v>16</v>
      </c>
      <c r="R84" s="36" t="s">
        <v>17</v>
      </c>
      <c r="S84" s="61" t="s">
        <v>18</v>
      </c>
      <c r="T84" s="37" t="s">
        <v>19</v>
      </c>
      <c r="U84" s="37" t="s">
        <v>13</v>
      </c>
      <c r="V84" s="37" t="s">
        <v>14</v>
      </c>
      <c r="W84" s="37" t="s">
        <v>15</v>
      </c>
      <c r="X84" s="36" t="s">
        <v>16</v>
      </c>
      <c r="Y84" s="36" t="s">
        <v>17</v>
      </c>
      <c r="Z84" s="37" t="s">
        <v>18</v>
      </c>
      <c r="AA84" s="37" t="s">
        <v>19</v>
      </c>
      <c r="AB84" s="37" t="s">
        <v>13</v>
      </c>
      <c r="AC84" s="37" t="s">
        <v>14</v>
      </c>
      <c r="AD84" s="37" t="s">
        <v>15</v>
      </c>
      <c r="AE84" s="36" t="s">
        <v>16</v>
      </c>
      <c r="AF84" s="36" t="s">
        <v>17</v>
      </c>
      <c r="AG84" s="37" t="s">
        <v>18</v>
      </c>
      <c r="AH84" s="37" t="s">
        <v>19</v>
      </c>
      <c r="AI84" s="37" t="s">
        <v>13</v>
      </c>
    </row>
    <row r="85" spans="1:36" ht="24.9" customHeight="1" x14ac:dyDescent="0.3">
      <c r="E85" s="62">
        <v>1</v>
      </c>
      <c r="F85" s="62">
        <v>2</v>
      </c>
      <c r="G85" s="62">
        <v>3</v>
      </c>
      <c r="H85" s="62">
        <v>4</v>
      </c>
      <c r="I85" s="62">
        <v>5</v>
      </c>
      <c r="J85" s="70">
        <v>6</v>
      </c>
      <c r="K85" s="70">
        <v>7</v>
      </c>
      <c r="L85" s="62">
        <v>8</v>
      </c>
      <c r="M85" s="62">
        <v>9</v>
      </c>
      <c r="N85" s="62">
        <v>10</v>
      </c>
      <c r="O85" s="62">
        <v>11</v>
      </c>
      <c r="P85" s="62">
        <v>12</v>
      </c>
      <c r="Q85" s="70">
        <v>13</v>
      </c>
      <c r="R85" s="70">
        <v>14</v>
      </c>
      <c r="S85" s="62">
        <v>15</v>
      </c>
      <c r="T85" s="62">
        <v>16</v>
      </c>
      <c r="U85" s="62">
        <v>17</v>
      </c>
      <c r="V85" s="62">
        <v>18</v>
      </c>
      <c r="W85" s="62">
        <v>19</v>
      </c>
      <c r="X85" s="70">
        <v>20</v>
      </c>
      <c r="Y85" s="70">
        <v>21</v>
      </c>
      <c r="Z85" s="62">
        <v>22</v>
      </c>
      <c r="AA85" s="62">
        <v>23</v>
      </c>
      <c r="AB85" s="62">
        <v>24</v>
      </c>
      <c r="AC85" s="62">
        <v>25</v>
      </c>
      <c r="AD85" s="62">
        <v>26</v>
      </c>
      <c r="AE85" s="70">
        <v>27</v>
      </c>
      <c r="AF85" s="70">
        <v>28</v>
      </c>
      <c r="AG85" s="62">
        <v>29</v>
      </c>
      <c r="AH85" s="62">
        <v>30</v>
      </c>
      <c r="AI85" s="62">
        <v>31</v>
      </c>
    </row>
    <row r="86" spans="1:36" ht="24.9" customHeight="1" x14ac:dyDescent="0.3">
      <c r="A86" s="79">
        <f t="shared" si="7"/>
        <v>0</v>
      </c>
      <c r="B86" s="1">
        <f>COUNTIF(E86:AI86,"U")</f>
        <v>0</v>
      </c>
      <c r="D86" s="7" t="s">
        <v>41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6" ht="24.9" customHeight="1" x14ac:dyDescent="0.3">
      <c r="A87" s="79">
        <f t="shared" si="7"/>
        <v>0</v>
      </c>
      <c r="B87" s="1">
        <f>COUNTIF(E87:AI87,"U")</f>
        <v>0</v>
      </c>
      <c r="D87" s="7" t="s">
        <v>47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6" ht="24.9" customHeight="1" x14ac:dyDescent="0.3">
      <c r="A88" s="79">
        <f t="shared" si="7"/>
        <v>0</v>
      </c>
      <c r="B88" s="1">
        <f>COUNTIF(E88:AI88,"U")</f>
        <v>5</v>
      </c>
      <c r="D88" s="7" t="s">
        <v>56</v>
      </c>
      <c r="E88" s="43"/>
      <c r="F88" s="43"/>
      <c r="G88" s="43"/>
      <c r="H88" s="44" t="s">
        <v>22</v>
      </c>
      <c r="I88" s="44" t="s">
        <v>22</v>
      </c>
      <c r="J88" s="43"/>
      <c r="K88" s="43"/>
      <c r="L88" s="43"/>
      <c r="M88" s="43"/>
      <c r="N88" s="44" t="s">
        <v>22</v>
      </c>
      <c r="O88" s="44" t="s">
        <v>22</v>
      </c>
      <c r="P88" s="44" t="s">
        <v>22</v>
      </c>
      <c r="Q88" s="43"/>
      <c r="R88" s="43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spans="1:36" ht="24.9" customHeight="1" x14ac:dyDescent="0.3">
      <c r="A89" s="79">
        <f t="shared" si="7"/>
        <v>0</v>
      </c>
      <c r="B89" s="1">
        <f t="shared" ref="B89" si="11">COUNTIF(E89:AI89,"U")</f>
        <v>0</v>
      </c>
      <c r="D89" s="7" t="s">
        <v>44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6" ht="24.9" customHeight="1" x14ac:dyDescent="0.3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spans="1:36" ht="24.9" customHeight="1" x14ac:dyDescent="0.3">
      <c r="E91" s="134" t="s">
        <v>27</v>
      </c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</row>
    <row r="92" spans="1:36" ht="24.9" customHeight="1" x14ac:dyDescent="0.3">
      <c r="B92" s="176" t="s">
        <v>11</v>
      </c>
      <c r="C92" s="176"/>
      <c r="D92" s="176"/>
      <c r="E92" s="61" t="s">
        <v>14</v>
      </c>
      <c r="F92" s="37" t="s">
        <v>15</v>
      </c>
      <c r="G92" s="36" t="s">
        <v>16</v>
      </c>
      <c r="H92" s="36" t="s">
        <v>17</v>
      </c>
      <c r="I92" s="37" t="s">
        <v>18</v>
      </c>
      <c r="J92" s="37" t="s">
        <v>19</v>
      </c>
      <c r="K92" s="37" t="s">
        <v>13</v>
      </c>
      <c r="L92" s="37" t="s">
        <v>14</v>
      </c>
      <c r="M92" s="37" t="s">
        <v>15</v>
      </c>
      <c r="N92" s="36" t="s">
        <v>16</v>
      </c>
      <c r="O92" s="36" t="s">
        <v>17</v>
      </c>
      <c r="P92" s="37" t="s">
        <v>18</v>
      </c>
      <c r="Q92" s="37" t="s">
        <v>19</v>
      </c>
      <c r="R92" s="37" t="s">
        <v>13</v>
      </c>
      <c r="S92" s="37" t="s">
        <v>14</v>
      </c>
      <c r="T92" s="37" t="s">
        <v>15</v>
      </c>
      <c r="U92" s="36" t="s">
        <v>16</v>
      </c>
      <c r="V92" s="36" t="s">
        <v>17</v>
      </c>
      <c r="W92" s="37" t="s">
        <v>18</v>
      </c>
      <c r="X92" s="37" t="s">
        <v>19</v>
      </c>
      <c r="Y92" s="37" t="s">
        <v>13</v>
      </c>
      <c r="Z92" s="37" t="s">
        <v>14</v>
      </c>
      <c r="AA92" s="37" t="s">
        <v>15</v>
      </c>
      <c r="AB92" s="36" t="s">
        <v>16</v>
      </c>
      <c r="AC92" s="36" t="s">
        <v>17</v>
      </c>
      <c r="AD92" s="37" t="s">
        <v>18</v>
      </c>
      <c r="AE92" s="37" t="s">
        <v>19</v>
      </c>
      <c r="AF92" s="37" t="s">
        <v>13</v>
      </c>
      <c r="AG92" s="37" t="s">
        <v>14</v>
      </c>
      <c r="AH92" s="37" t="s">
        <v>15</v>
      </c>
      <c r="AI92" s="71" t="s">
        <v>16</v>
      </c>
      <c r="AJ92" s="30"/>
    </row>
    <row r="93" spans="1:36" ht="24.9" customHeight="1" x14ac:dyDescent="0.3">
      <c r="E93" s="62">
        <v>1</v>
      </c>
      <c r="F93" s="62">
        <v>2</v>
      </c>
      <c r="G93" s="70">
        <v>3</v>
      </c>
      <c r="H93" s="70">
        <v>4</v>
      </c>
      <c r="I93" s="62">
        <v>5</v>
      </c>
      <c r="J93" s="62">
        <v>6</v>
      </c>
      <c r="K93" s="62">
        <v>7</v>
      </c>
      <c r="L93" s="62">
        <v>8</v>
      </c>
      <c r="M93" s="62">
        <v>9</v>
      </c>
      <c r="N93" s="70">
        <v>10</v>
      </c>
      <c r="O93" s="70">
        <v>11</v>
      </c>
      <c r="P93" s="62">
        <v>12</v>
      </c>
      <c r="Q93" s="62">
        <v>13</v>
      </c>
      <c r="R93" s="62">
        <v>14</v>
      </c>
      <c r="S93" s="62">
        <v>15</v>
      </c>
      <c r="T93" s="62">
        <v>16</v>
      </c>
      <c r="U93" s="70">
        <v>17</v>
      </c>
      <c r="V93" s="70">
        <v>18</v>
      </c>
      <c r="W93" s="62">
        <v>19</v>
      </c>
      <c r="X93" s="62">
        <v>20</v>
      </c>
      <c r="Y93" s="62">
        <v>21</v>
      </c>
      <c r="Z93" s="62">
        <v>22</v>
      </c>
      <c r="AA93" s="62">
        <v>23</v>
      </c>
      <c r="AB93" s="70">
        <v>24</v>
      </c>
      <c r="AC93" s="70">
        <v>25</v>
      </c>
      <c r="AD93" s="62">
        <v>26</v>
      </c>
      <c r="AE93" s="62">
        <v>27</v>
      </c>
      <c r="AF93" s="62">
        <v>28</v>
      </c>
      <c r="AG93" s="62">
        <v>29</v>
      </c>
      <c r="AH93" s="62">
        <v>30</v>
      </c>
      <c r="AI93" s="70">
        <v>31</v>
      </c>
      <c r="AJ93" s="30"/>
    </row>
    <row r="94" spans="1:36" ht="24.9" customHeight="1" x14ac:dyDescent="0.3">
      <c r="A94" s="79">
        <f t="shared" si="7"/>
        <v>0</v>
      </c>
      <c r="B94" s="1">
        <f>COUNTIF(E94:AI94,"U")</f>
        <v>0</v>
      </c>
      <c r="D94" s="7" t="s">
        <v>41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30"/>
    </row>
    <row r="95" spans="1:36" ht="24.9" customHeight="1" x14ac:dyDescent="0.3">
      <c r="A95" s="79">
        <f t="shared" si="7"/>
        <v>0</v>
      </c>
      <c r="B95" s="1">
        <f>COUNTIF(E95:AI95,"U")</f>
        <v>0</v>
      </c>
      <c r="D95" s="7" t="s">
        <v>47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6" ht="24.9" customHeight="1" x14ac:dyDescent="0.3">
      <c r="A96" s="79">
        <f t="shared" si="7"/>
        <v>0</v>
      </c>
      <c r="B96" s="1">
        <f t="shared" ref="B96" si="12">COUNTIF(E96:AI96,"U")</f>
        <v>0</v>
      </c>
      <c r="D96" s="7" t="s">
        <v>56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</row>
    <row r="97" spans="1:37" ht="24.9" customHeight="1" x14ac:dyDescent="0.3">
      <c r="A97" s="79">
        <f>COUNTIF(D97:AI97,"U!")</f>
        <v>0</v>
      </c>
      <c r="B97" s="1">
        <f>COUNTIF(E97:AI97,"U")</f>
        <v>0</v>
      </c>
      <c r="D97" s="7" t="s">
        <v>44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spans="1:37" ht="24.9" customHeight="1" x14ac:dyDescent="0.3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</row>
    <row r="99" spans="1:37" ht="24.9" customHeight="1" x14ac:dyDescent="0.3">
      <c r="E99" s="134" t="s">
        <v>28</v>
      </c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</row>
    <row r="100" spans="1:37" ht="24.9" customHeight="1" x14ac:dyDescent="0.3">
      <c r="B100" s="176" t="s">
        <v>11</v>
      </c>
      <c r="C100" s="176"/>
      <c r="D100" s="176"/>
      <c r="E100" s="36" t="s">
        <v>17</v>
      </c>
      <c r="F100" s="61" t="s">
        <v>18</v>
      </c>
      <c r="G100" s="61" t="s">
        <v>19</v>
      </c>
      <c r="H100" s="37" t="s">
        <v>13</v>
      </c>
      <c r="I100" s="37" t="s">
        <v>14</v>
      </c>
      <c r="J100" s="37" t="s">
        <v>15</v>
      </c>
      <c r="K100" s="36" t="s">
        <v>16</v>
      </c>
      <c r="L100" s="36" t="s">
        <v>17</v>
      </c>
      <c r="M100" s="37" t="s">
        <v>18</v>
      </c>
      <c r="N100" s="37" t="s">
        <v>19</v>
      </c>
      <c r="O100" s="37" t="s">
        <v>13</v>
      </c>
      <c r="P100" s="37" t="s">
        <v>14</v>
      </c>
      <c r="Q100" s="37" t="s">
        <v>15</v>
      </c>
      <c r="R100" s="36" t="s">
        <v>16</v>
      </c>
      <c r="S100" s="36" t="s">
        <v>17</v>
      </c>
      <c r="T100" s="37" t="s">
        <v>18</v>
      </c>
      <c r="U100" s="37" t="s">
        <v>19</v>
      </c>
      <c r="V100" s="37" t="s">
        <v>13</v>
      </c>
      <c r="W100" s="61" t="s">
        <v>14</v>
      </c>
      <c r="X100" s="37" t="s">
        <v>15</v>
      </c>
      <c r="Y100" s="36" t="s">
        <v>16</v>
      </c>
      <c r="Z100" s="36" t="s">
        <v>17</v>
      </c>
      <c r="AA100" s="37" t="s">
        <v>18</v>
      </c>
      <c r="AB100" s="37" t="s">
        <v>19</v>
      </c>
      <c r="AC100" s="37" t="s">
        <v>13</v>
      </c>
      <c r="AD100" s="37" t="s">
        <v>14</v>
      </c>
      <c r="AE100" s="37" t="s">
        <v>15</v>
      </c>
      <c r="AF100" s="36" t="s">
        <v>16</v>
      </c>
      <c r="AG100" s="36" t="s">
        <v>17</v>
      </c>
      <c r="AH100" s="37" t="s">
        <v>18</v>
      </c>
      <c r="AI100" s="37"/>
      <c r="AJ100" s="30"/>
    </row>
    <row r="101" spans="1:37" ht="24.9" customHeight="1" x14ac:dyDescent="0.3">
      <c r="E101" s="38">
        <v>1</v>
      </c>
      <c r="F101" s="62">
        <v>2</v>
      </c>
      <c r="G101" s="62">
        <v>3</v>
      </c>
      <c r="H101" s="62">
        <v>4</v>
      </c>
      <c r="I101" s="62">
        <v>5</v>
      </c>
      <c r="J101" s="62">
        <v>6</v>
      </c>
      <c r="K101" s="70">
        <v>7</v>
      </c>
      <c r="L101" s="70">
        <v>8</v>
      </c>
      <c r="M101" s="62">
        <v>9</v>
      </c>
      <c r="N101" s="62">
        <v>10</v>
      </c>
      <c r="O101" s="62">
        <v>11</v>
      </c>
      <c r="P101" s="62">
        <v>12</v>
      </c>
      <c r="Q101" s="62">
        <v>13</v>
      </c>
      <c r="R101" s="70">
        <v>14</v>
      </c>
      <c r="S101" s="70">
        <v>15</v>
      </c>
      <c r="T101" s="62">
        <v>16</v>
      </c>
      <c r="U101" s="62">
        <v>17</v>
      </c>
      <c r="V101" s="62">
        <v>18</v>
      </c>
      <c r="W101" s="62">
        <v>19</v>
      </c>
      <c r="X101" s="62">
        <v>20</v>
      </c>
      <c r="Y101" s="70">
        <v>21</v>
      </c>
      <c r="Z101" s="70">
        <v>22</v>
      </c>
      <c r="AA101" s="62">
        <v>23</v>
      </c>
      <c r="AB101" s="62">
        <v>24</v>
      </c>
      <c r="AC101" s="62">
        <v>25</v>
      </c>
      <c r="AD101" s="62">
        <v>26</v>
      </c>
      <c r="AE101" s="62">
        <v>27</v>
      </c>
      <c r="AF101" s="70">
        <v>28</v>
      </c>
      <c r="AG101" s="70">
        <v>29</v>
      </c>
      <c r="AH101" s="62">
        <v>30</v>
      </c>
      <c r="AI101" s="39"/>
    </row>
    <row r="102" spans="1:37" ht="24.9" customHeight="1" x14ac:dyDescent="0.3">
      <c r="A102" s="79">
        <f t="shared" si="7"/>
        <v>0</v>
      </c>
      <c r="B102" s="1">
        <f>COUNTIF(E102:AI102,"U")</f>
        <v>5</v>
      </c>
      <c r="D102" s="7" t="s">
        <v>41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4" t="s">
        <v>22</v>
      </c>
      <c r="U102" s="54" t="s">
        <v>22</v>
      </c>
      <c r="V102" s="54" t="s">
        <v>22</v>
      </c>
      <c r="W102" s="55"/>
      <c r="X102" s="55"/>
      <c r="Y102" s="55"/>
      <c r="Z102" s="55"/>
      <c r="AA102" s="54" t="s">
        <v>22</v>
      </c>
      <c r="AB102" s="54" t="s">
        <v>22</v>
      </c>
      <c r="AC102" s="55"/>
      <c r="AD102" s="55"/>
      <c r="AE102" s="55"/>
      <c r="AF102" s="41"/>
      <c r="AG102" s="41"/>
      <c r="AH102" s="41"/>
      <c r="AI102" s="41"/>
    </row>
    <row r="103" spans="1:37" ht="24.9" customHeight="1" x14ac:dyDescent="0.3">
      <c r="A103" s="79">
        <f t="shared" si="7"/>
        <v>0</v>
      </c>
      <c r="B103" s="1">
        <f>COUNTIF(E103:AI103,"U")</f>
        <v>0</v>
      </c>
      <c r="D103" s="7" t="s">
        <v>47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37" ht="24.9" customHeight="1" x14ac:dyDescent="0.3">
      <c r="A104" s="79">
        <f t="shared" si="7"/>
        <v>0</v>
      </c>
      <c r="B104" s="1">
        <f t="shared" ref="B104:B105" si="13">COUNTIF(E104:AI104,"U")</f>
        <v>0</v>
      </c>
      <c r="D104" s="7" t="s">
        <v>56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1:37" ht="24.9" customHeight="1" x14ac:dyDescent="0.3">
      <c r="A105" s="79">
        <f t="shared" si="7"/>
        <v>0</v>
      </c>
      <c r="B105" s="1">
        <f t="shared" si="13"/>
        <v>0</v>
      </c>
      <c r="D105" s="7" t="s">
        <v>44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spans="1:37" ht="24.9" customHeight="1" x14ac:dyDescent="0.3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</row>
    <row r="107" spans="1:37" ht="24.9" customHeight="1" x14ac:dyDescent="0.3">
      <c r="E107" s="134" t="s">
        <v>29</v>
      </c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</row>
    <row r="108" spans="1:37" ht="24.9" customHeight="1" x14ac:dyDescent="0.3">
      <c r="B108" s="176" t="s">
        <v>11</v>
      </c>
      <c r="C108" s="176"/>
      <c r="D108" s="176"/>
      <c r="E108" s="61" t="s">
        <v>19</v>
      </c>
      <c r="F108" s="37" t="s">
        <v>13</v>
      </c>
      <c r="G108" s="71" t="s">
        <v>14</v>
      </c>
      <c r="H108" s="37" t="s">
        <v>15</v>
      </c>
      <c r="I108" s="36" t="s">
        <v>16</v>
      </c>
      <c r="J108" s="36" t="s">
        <v>17</v>
      </c>
      <c r="K108" s="37" t="s">
        <v>18</v>
      </c>
      <c r="L108" s="37" t="s">
        <v>19</v>
      </c>
      <c r="M108" s="37" t="s">
        <v>13</v>
      </c>
      <c r="N108" s="37" t="s">
        <v>14</v>
      </c>
      <c r="O108" s="37" t="s">
        <v>15</v>
      </c>
      <c r="P108" s="36" t="s">
        <v>16</v>
      </c>
      <c r="Q108" s="36" t="s">
        <v>17</v>
      </c>
      <c r="R108" s="37" t="s">
        <v>18</v>
      </c>
      <c r="S108" s="37" t="s">
        <v>19</v>
      </c>
      <c r="T108" s="37" t="s">
        <v>13</v>
      </c>
      <c r="U108" s="61" t="s">
        <v>14</v>
      </c>
      <c r="V108" s="37" t="s">
        <v>15</v>
      </c>
      <c r="W108" s="36" t="s">
        <v>16</v>
      </c>
      <c r="X108" s="36" t="s">
        <v>17</v>
      </c>
      <c r="Y108" s="37" t="s">
        <v>18</v>
      </c>
      <c r="Z108" s="37" t="s">
        <v>19</v>
      </c>
      <c r="AA108" s="37" t="s">
        <v>13</v>
      </c>
      <c r="AB108" s="37" t="s">
        <v>14</v>
      </c>
      <c r="AC108" s="37" t="s">
        <v>15</v>
      </c>
      <c r="AD108" s="36" t="s">
        <v>16</v>
      </c>
      <c r="AE108" s="36" t="s">
        <v>17</v>
      </c>
      <c r="AF108" s="37" t="s">
        <v>18</v>
      </c>
      <c r="AG108" s="37" t="s">
        <v>19</v>
      </c>
      <c r="AH108" s="37" t="s">
        <v>13</v>
      </c>
      <c r="AI108" s="37" t="s">
        <v>14</v>
      </c>
    </row>
    <row r="109" spans="1:37" ht="24.9" customHeight="1" x14ac:dyDescent="0.3">
      <c r="E109" s="62">
        <v>1</v>
      </c>
      <c r="F109" s="62">
        <v>2</v>
      </c>
      <c r="G109" s="70">
        <v>3</v>
      </c>
      <c r="H109" s="62">
        <v>4</v>
      </c>
      <c r="I109" s="70">
        <v>5</v>
      </c>
      <c r="J109" s="70">
        <v>6</v>
      </c>
      <c r="K109" s="62">
        <v>7</v>
      </c>
      <c r="L109" s="62">
        <v>8</v>
      </c>
      <c r="M109" s="62">
        <v>9</v>
      </c>
      <c r="N109" s="62">
        <v>10</v>
      </c>
      <c r="O109" s="62">
        <v>11</v>
      </c>
      <c r="P109" s="70">
        <v>12</v>
      </c>
      <c r="Q109" s="70">
        <v>13</v>
      </c>
      <c r="R109" s="62">
        <v>14</v>
      </c>
      <c r="S109" s="62">
        <v>15</v>
      </c>
      <c r="T109" s="62">
        <v>16</v>
      </c>
      <c r="U109" s="62">
        <v>17</v>
      </c>
      <c r="V109" s="62">
        <v>18</v>
      </c>
      <c r="W109" s="70">
        <v>19</v>
      </c>
      <c r="X109" s="70">
        <v>20</v>
      </c>
      <c r="Y109" s="62">
        <v>21</v>
      </c>
      <c r="Z109" s="62">
        <v>22</v>
      </c>
      <c r="AA109" s="62">
        <v>23</v>
      </c>
      <c r="AB109" s="62">
        <v>24</v>
      </c>
      <c r="AC109" s="62">
        <v>25</v>
      </c>
      <c r="AD109" s="70">
        <v>26</v>
      </c>
      <c r="AE109" s="70">
        <v>27</v>
      </c>
      <c r="AF109" s="62">
        <v>28</v>
      </c>
      <c r="AG109" s="62">
        <v>29</v>
      </c>
      <c r="AH109" s="62">
        <v>30</v>
      </c>
      <c r="AI109" s="62">
        <v>31</v>
      </c>
    </row>
    <row r="110" spans="1:37" ht="24.9" customHeight="1" x14ac:dyDescent="0.3">
      <c r="A110" s="79">
        <f t="shared" si="7"/>
        <v>0</v>
      </c>
      <c r="B110" s="1">
        <f>COUNTIF(E110:AI110,"U")</f>
        <v>0</v>
      </c>
      <c r="D110" s="7" t="s">
        <v>41</v>
      </c>
      <c r="E110" s="41"/>
      <c r="F110" s="41"/>
      <c r="G110" s="41"/>
      <c r="H110" s="93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K110" s="60"/>
    </row>
    <row r="111" spans="1:37" ht="24.9" customHeight="1" x14ac:dyDescent="0.3">
      <c r="A111" s="79">
        <f t="shared" si="7"/>
        <v>0</v>
      </c>
      <c r="B111" s="1">
        <f>COUNTIF(E111:AI111,"U")</f>
        <v>0</v>
      </c>
      <c r="D111" s="7" t="s">
        <v>47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K111" s="60"/>
    </row>
    <row r="112" spans="1:37" ht="24.9" customHeight="1" x14ac:dyDescent="0.3">
      <c r="A112" s="79">
        <f t="shared" si="7"/>
        <v>0</v>
      </c>
      <c r="B112" s="1">
        <f t="shared" ref="B112:B113" si="14">COUNTIF(E112:AI112,"U")</f>
        <v>0</v>
      </c>
      <c r="D112" s="7" t="s">
        <v>56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spans="1:35" ht="24.9" customHeight="1" x14ac:dyDescent="0.3">
      <c r="A113" s="79">
        <f t="shared" si="7"/>
        <v>0</v>
      </c>
      <c r="B113" s="1">
        <f t="shared" si="14"/>
        <v>0</v>
      </c>
      <c r="D113" s="7" t="s">
        <v>57</v>
      </c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spans="1:35" ht="24.9" customHeight="1" x14ac:dyDescent="0.3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spans="1:35" ht="24.9" customHeight="1" x14ac:dyDescent="0.3">
      <c r="E115" s="134" t="s">
        <v>30</v>
      </c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</row>
    <row r="116" spans="1:35" ht="24.9" customHeight="1" x14ac:dyDescent="0.3">
      <c r="B116" s="176" t="s">
        <v>11</v>
      </c>
      <c r="C116" s="176"/>
      <c r="D116" s="176"/>
      <c r="E116" s="71" t="s">
        <v>15</v>
      </c>
      <c r="F116" s="36" t="s">
        <v>16</v>
      </c>
      <c r="G116" s="36" t="s">
        <v>17</v>
      </c>
      <c r="H116" s="37" t="s">
        <v>18</v>
      </c>
      <c r="I116" s="37" t="s">
        <v>19</v>
      </c>
      <c r="J116" s="37" t="s">
        <v>13</v>
      </c>
      <c r="K116" s="37" t="s">
        <v>14</v>
      </c>
      <c r="L116" s="37" t="s">
        <v>15</v>
      </c>
      <c r="M116" s="36" t="s">
        <v>16</v>
      </c>
      <c r="N116" s="36" t="s">
        <v>17</v>
      </c>
      <c r="O116" s="37" t="s">
        <v>18</v>
      </c>
      <c r="P116" s="37" t="s">
        <v>19</v>
      </c>
      <c r="Q116" s="37" t="s">
        <v>13</v>
      </c>
      <c r="R116" s="37" t="s">
        <v>14</v>
      </c>
      <c r="S116" s="37" t="s">
        <v>15</v>
      </c>
      <c r="T116" s="36" t="s">
        <v>16</v>
      </c>
      <c r="U116" s="36" t="s">
        <v>17</v>
      </c>
      <c r="V116" s="37" t="s">
        <v>18</v>
      </c>
      <c r="W116" s="37" t="s">
        <v>19</v>
      </c>
      <c r="X116" s="37" t="s">
        <v>13</v>
      </c>
      <c r="Y116" s="37" t="s">
        <v>14</v>
      </c>
      <c r="Z116" s="37" t="s">
        <v>15</v>
      </c>
      <c r="AA116" s="36" t="s">
        <v>16</v>
      </c>
      <c r="AB116" s="36" t="s">
        <v>17</v>
      </c>
      <c r="AC116" s="37" t="s">
        <v>18</v>
      </c>
      <c r="AD116" s="37" t="s">
        <v>19</v>
      </c>
      <c r="AE116" s="37" t="s">
        <v>13</v>
      </c>
      <c r="AF116" s="37" t="s">
        <v>14</v>
      </c>
      <c r="AG116" s="37" t="s">
        <v>15</v>
      </c>
      <c r="AH116" s="36" t="s">
        <v>16</v>
      </c>
      <c r="AI116" s="37"/>
    </row>
    <row r="117" spans="1:35" ht="24.9" customHeight="1" x14ac:dyDescent="0.3">
      <c r="E117" s="70">
        <v>1</v>
      </c>
      <c r="F117" s="70">
        <v>2</v>
      </c>
      <c r="G117" s="70">
        <v>3</v>
      </c>
      <c r="H117" s="62">
        <v>4</v>
      </c>
      <c r="I117" s="62">
        <v>5</v>
      </c>
      <c r="J117" s="62">
        <v>6</v>
      </c>
      <c r="K117" s="62">
        <v>7</v>
      </c>
      <c r="L117" s="62">
        <v>8</v>
      </c>
      <c r="M117" s="70">
        <v>9</v>
      </c>
      <c r="N117" s="70">
        <v>10</v>
      </c>
      <c r="O117" s="62">
        <v>11</v>
      </c>
      <c r="P117" s="62">
        <v>12</v>
      </c>
      <c r="Q117" s="62">
        <v>13</v>
      </c>
      <c r="R117" s="62">
        <v>14</v>
      </c>
      <c r="S117" s="62">
        <v>15</v>
      </c>
      <c r="T117" s="70">
        <v>16</v>
      </c>
      <c r="U117" s="70">
        <v>17</v>
      </c>
      <c r="V117" s="62">
        <v>18</v>
      </c>
      <c r="W117" s="62">
        <v>19</v>
      </c>
      <c r="X117" s="62">
        <v>20</v>
      </c>
      <c r="Y117" s="62">
        <v>21</v>
      </c>
      <c r="Z117" s="62">
        <v>22</v>
      </c>
      <c r="AA117" s="70">
        <v>23</v>
      </c>
      <c r="AB117" s="70">
        <v>24</v>
      </c>
      <c r="AC117" s="62">
        <v>25</v>
      </c>
      <c r="AD117" s="62">
        <v>26</v>
      </c>
      <c r="AE117" s="62">
        <v>27</v>
      </c>
      <c r="AF117" s="62">
        <v>28</v>
      </c>
      <c r="AG117" s="62">
        <v>29</v>
      </c>
      <c r="AH117" s="70">
        <v>30</v>
      </c>
      <c r="AI117" s="39"/>
    </row>
    <row r="118" spans="1:35" ht="24.9" customHeight="1" x14ac:dyDescent="0.3">
      <c r="A118" s="79">
        <f t="shared" si="7"/>
        <v>0</v>
      </c>
      <c r="B118" s="1">
        <f>COUNTIF(E118:AI118,"U")</f>
        <v>0</v>
      </c>
      <c r="D118" s="7" t="s">
        <v>41</v>
      </c>
      <c r="E118" s="41"/>
      <c r="F118" s="41"/>
      <c r="G118" s="41"/>
      <c r="H118" s="41"/>
      <c r="I118" s="59" t="s">
        <v>39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1:35" ht="24.9" customHeight="1" x14ac:dyDescent="0.3">
      <c r="A119" s="79">
        <f t="shared" si="7"/>
        <v>0</v>
      </c>
      <c r="B119" s="1">
        <f>COUNTIF(E119:AI119,"U")</f>
        <v>1</v>
      </c>
      <c r="D119" s="7" t="s">
        <v>47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4" t="s">
        <v>22</v>
      </c>
      <c r="AE119" s="41"/>
      <c r="AF119" s="41"/>
      <c r="AG119" s="41"/>
      <c r="AH119" s="41"/>
      <c r="AI119" s="41"/>
    </row>
    <row r="120" spans="1:35" ht="24.9" customHeight="1" x14ac:dyDescent="0.3">
      <c r="A120" s="79">
        <f t="shared" si="7"/>
        <v>0</v>
      </c>
      <c r="B120" s="1">
        <f t="shared" ref="B120:B121" si="15">COUNTIF(E120:AI120,"U")</f>
        <v>5</v>
      </c>
      <c r="D120" s="7" t="s">
        <v>56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3"/>
      <c r="P120" s="43"/>
      <c r="Q120" s="43"/>
      <c r="R120" s="44" t="s">
        <v>22</v>
      </c>
      <c r="S120" s="44" t="s">
        <v>22</v>
      </c>
      <c r="T120" s="41"/>
      <c r="U120" s="41"/>
      <c r="V120" s="43"/>
      <c r="W120" s="43"/>
      <c r="X120" s="44" t="s">
        <v>22</v>
      </c>
      <c r="Y120" s="44" t="s">
        <v>22</v>
      </c>
      <c r="Z120" s="44" t="s">
        <v>22</v>
      </c>
      <c r="AA120" s="41"/>
      <c r="AB120" s="41"/>
      <c r="AC120" s="41"/>
      <c r="AD120" s="41"/>
      <c r="AE120" s="41"/>
      <c r="AF120" s="41"/>
      <c r="AG120" s="41"/>
      <c r="AH120" s="41"/>
      <c r="AI120" s="41"/>
    </row>
    <row r="121" spans="1:35" ht="24.9" customHeight="1" x14ac:dyDescent="0.3">
      <c r="A121" s="79">
        <f t="shared" si="7"/>
        <v>0</v>
      </c>
      <c r="B121" s="1">
        <f t="shared" si="15"/>
        <v>0</v>
      </c>
      <c r="D121" s="7" t="s">
        <v>57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</row>
    <row r="122" spans="1:35" ht="24.9" customHeight="1" x14ac:dyDescent="0.3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</row>
    <row r="123" spans="1:35" ht="24.9" customHeight="1" x14ac:dyDescent="0.3">
      <c r="E123" s="134" t="s">
        <v>31</v>
      </c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</row>
    <row r="124" spans="1:35" ht="24.9" customHeight="1" x14ac:dyDescent="0.3">
      <c r="B124" s="176" t="s">
        <v>11</v>
      </c>
      <c r="C124" s="176"/>
      <c r="D124" s="176"/>
      <c r="E124" s="36" t="s">
        <v>17</v>
      </c>
      <c r="F124" s="61" t="s">
        <v>18</v>
      </c>
      <c r="G124" s="61" t="s">
        <v>19</v>
      </c>
      <c r="H124" s="37" t="s">
        <v>13</v>
      </c>
      <c r="I124" s="37" t="s">
        <v>14</v>
      </c>
      <c r="J124" s="37" t="s">
        <v>15</v>
      </c>
      <c r="K124" s="36" t="s">
        <v>16</v>
      </c>
      <c r="L124" s="36" t="s">
        <v>17</v>
      </c>
      <c r="M124" s="37" t="s">
        <v>18</v>
      </c>
      <c r="N124" s="37" t="s">
        <v>19</v>
      </c>
      <c r="O124" s="37" t="s">
        <v>13</v>
      </c>
      <c r="P124" s="37" t="s">
        <v>14</v>
      </c>
      <c r="Q124" s="37" t="s">
        <v>15</v>
      </c>
      <c r="R124" s="36" t="s">
        <v>16</v>
      </c>
      <c r="S124" s="36" t="s">
        <v>17</v>
      </c>
      <c r="T124" s="37" t="s">
        <v>18</v>
      </c>
      <c r="U124" s="37" t="s">
        <v>19</v>
      </c>
      <c r="V124" s="37" t="s">
        <v>13</v>
      </c>
      <c r="W124" s="61" t="s">
        <v>14</v>
      </c>
      <c r="X124" s="37" t="s">
        <v>15</v>
      </c>
      <c r="Y124" s="36" t="s">
        <v>16</v>
      </c>
      <c r="Z124" s="36" t="s">
        <v>17</v>
      </c>
      <c r="AA124" s="37" t="s">
        <v>18</v>
      </c>
      <c r="AB124" s="37" t="s">
        <v>19</v>
      </c>
      <c r="AC124" s="71" t="s">
        <v>13</v>
      </c>
      <c r="AD124" s="71" t="s">
        <v>14</v>
      </c>
      <c r="AE124" s="37" t="s">
        <v>15</v>
      </c>
      <c r="AF124" s="36" t="s">
        <v>16</v>
      </c>
      <c r="AG124" s="36" t="s">
        <v>17</v>
      </c>
      <c r="AH124" s="37" t="s">
        <v>18</v>
      </c>
      <c r="AI124" s="37" t="s">
        <v>19</v>
      </c>
    </row>
    <row r="125" spans="1:35" ht="24.9" customHeight="1" x14ac:dyDescent="0.3">
      <c r="E125" s="38">
        <v>1</v>
      </c>
      <c r="F125" s="62">
        <v>2</v>
      </c>
      <c r="G125" s="62">
        <v>3</v>
      </c>
      <c r="H125" s="62">
        <v>4</v>
      </c>
      <c r="I125" s="62">
        <v>5</v>
      </c>
      <c r="J125" s="62">
        <v>6</v>
      </c>
      <c r="K125" s="70">
        <v>7</v>
      </c>
      <c r="L125" s="70">
        <v>8</v>
      </c>
      <c r="M125" s="62">
        <v>9</v>
      </c>
      <c r="N125" s="62">
        <v>10</v>
      </c>
      <c r="O125" s="62">
        <v>11</v>
      </c>
      <c r="P125" s="62">
        <v>12</v>
      </c>
      <c r="Q125" s="62">
        <v>13</v>
      </c>
      <c r="R125" s="70">
        <v>14</v>
      </c>
      <c r="S125" s="70">
        <v>15</v>
      </c>
      <c r="T125" s="62">
        <v>16</v>
      </c>
      <c r="U125" s="62">
        <v>17</v>
      </c>
      <c r="V125" s="62">
        <v>18</v>
      </c>
      <c r="W125" s="62">
        <v>19</v>
      </c>
      <c r="X125" s="62">
        <v>20</v>
      </c>
      <c r="Y125" s="70">
        <v>21</v>
      </c>
      <c r="Z125" s="70">
        <v>22</v>
      </c>
      <c r="AA125" s="62">
        <v>23</v>
      </c>
      <c r="AB125" s="62">
        <v>24</v>
      </c>
      <c r="AC125" s="70">
        <v>25</v>
      </c>
      <c r="AD125" s="70">
        <v>26</v>
      </c>
      <c r="AE125" s="62">
        <v>27</v>
      </c>
      <c r="AF125" s="70">
        <v>28</v>
      </c>
      <c r="AG125" s="70">
        <v>29</v>
      </c>
      <c r="AH125" s="62">
        <v>30</v>
      </c>
      <c r="AI125" s="39">
        <v>31</v>
      </c>
    </row>
    <row r="126" spans="1:35" ht="24.9" customHeight="1" x14ac:dyDescent="0.3">
      <c r="A126" s="79">
        <f t="shared" si="7"/>
        <v>0</v>
      </c>
      <c r="B126" s="1">
        <f>COUNTIF(E126:AI126,"U")</f>
        <v>0</v>
      </c>
      <c r="D126" s="7" t="s">
        <v>41</v>
      </c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</row>
    <row r="127" spans="1:35" ht="24.9" customHeight="1" x14ac:dyDescent="0.3">
      <c r="A127" s="79">
        <f t="shared" ref="A127:A129" si="16">COUNTIF(D127:AH127,"U!")</f>
        <v>0</v>
      </c>
      <c r="B127" s="1">
        <f>COUNTIF(E127:AI127,"U")</f>
        <v>4</v>
      </c>
      <c r="D127" s="7" t="s">
        <v>47</v>
      </c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4" t="s">
        <v>22</v>
      </c>
      <c r="V127" s="41"/>
      <c r="W127" s="41"/>
      <c r="X127" s="41"/>
      <c r="Y127" s="41"/>
      <c r="Z127" s="41"/>
      <c r="AA127" s="103" t="s">
        <v>22</v>
      </c>
      <c r="AB127" s="58"/>
      <c r="AC127" s="58"/>
      <c r="AD127" s="58"/>
      <c r="AE127" s="44" t="s">
        <v>22</v>
      </c>
      <c r="AF127" s="58"/>
      <c r="AG127" s="58"/>
      <c r="AH127" s="44" t="s">
        <v>22</v>
      </c>
      <c r="AI127" s="41"/>
    </row>
    <row r="128" spans="1:35" ht="24.9" customHeight="1" x14ac:dyDescent="0.3">
      <c r="A128" s="79">
        <f t="shared" si="16"/>
        <v>0</v>
      </c>
      <c r="B128" s="1">
        <f t="shared" ref="B128:B129" si="17">COUNTIF(E128:AI128,"U")</f>
        <v>0</v>
      </c>
      <c r="D128" s="7" t="s">
        <v>56</v>
      </c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</row>
    <row r="129" spans="1:35" ht="24.9" customHeight="1" x14ac:dyDescent="0.3">
      <c r="A129" s="79">
        <f t="shared" si="16"/>
        <v>0</v>
      </c>
      <c r="B129" s="1">
        <f t="shared" si="17"/>
        <v>0</v>
      </c>
      <c r="D129" s="7" t="s">
        <v>57</v>
      </c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</row>
    <row r="130" spans="1:35" ht="24.9" customHeight="1" x14ac:dyDescent="0.3"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</row>
  </sheetData>
  <mergeCells count="136"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E1:AI1"/>
    <mergeCell ref="K2:AC2"/>
    <mergeCell ref="E3:AI3"/>
    <mergeCell ref="M4:AF4"/>
    <mergeCell ref="A5:B5"/>
    <mergeCell ref="E5:F5"/>
    <mergeCell ref="G5:H5"/>
    <mergeCell ref="I5:J5"/>
    <mergeCell ref="K5:L5"/>
    <mergeCell ref="M5:N5"/>
    <mergeCell ref="A10:B10"/>
    <mergeCell ref="E10:F10"/>
    <mergeCell ref="G10:H10"/>
    <mergeCell ref="I10:J10"/>
    <mergeCell ref="K10:L10"/>
    <mergeCell ref="E6:F6"/>
    <mergeCell ref="G6:H6"/>
    <mergeCell ref="I6:J6"/>
    <mergeCell ref="K6:L6"/>
    <mergeCell ref="E7:F7"/>
    <mergeCell ref="G7:H7"/>
    <mergeCell ref="I7:J7"/>
    <mergeCell ref="K7:L7"/>
    <mergeCell ref="E11:F11"/>
    <mergeCell ref="G11:H11"/>
    <mergeCell ref="I11:J11"/>
    <mergeCell ref="K11:L11"/>
    <mergeCell ref="E12:F12"/>
    <mergeCell ref="G12:H12"/>
    <mergeCell ref="I12:J12"/>
    <mergeCell ref="K12:L12"/>
    <mergeCell ref="I9:J9"/>
    <mergeCell ref="E16:F16"/>
    <mergeCell ref="G16:H16"/>
    <mergeCell ref="I16:J16"/>
    <mergeCell ref="I18:J18"/>
    <mergeCell ref="A19:B19"/>
    <mergeCell ref="E19:F19"/>
    <mergeCell ref="G19:H19"/>
    <mergeCell ref="I19:J19"/>
    <mergeCell ref="I14:J14"/>
    <mergeCell ref="A15:B15"/>
    <mergeCell ref="E15:F15"/>
    <mergeCell ref="G15:H15"/>
    <mergeCell ref="I15:J15"/>
    <mergeCell ref="LK35:MO35"/>
    <mergeCell ref="B43:D43"/>
    <mergeCell ref="E43:AI43"/>
    <mergeCell ref="B51:D51"/>
    <mergeCell ref="E51:AI51"/>
    <mergeCell ref="B59:D59"/>
    <mergeCell ref="E59:AI59"/>
    <mergeCell ref="EA35:FE35"/>
    <mergeCell ref="FG35:GK35"/>
    <mergeCell ref="GM35:HQ35"/>
    <mergeCell ref="HS35:IW35"/>
    <mergeCell ref="IY35:KC35"/>
    <mergeCell ref="KE35:LI35"/>
    <mergeCell ref="B35:D35"/>
    <mergeCell ref="E35:AI35"/>
    <mergeCell ref="AK35:BM35"/>
    <mergeCell ref="BO35:CS35"/>
    <mergeCell ref="CU35:DY35"/>
    <mergeCell ref="B124:D124"/>
    <mergeCell ref="E8:F8"/>
    <mergeCell ref="G8:H8"/>
    <mergeCell ref="I8:J8"/>
    <mergeCell ref="K8:L8"/>
    <mergeCell ref="E13:F13"/>
    <mergeCell ref="G13:H13"/>
    <mergeCell ref="E91:AI91"/>
    <mergeCell ref="B92:D92"/>
    <mergeCell ref="E99:AI99"/>
    <mergeCell ref="B100:D100"/>
    <mergeCell ref="E107:AI107"/>
    <mergeCell ref="B108:D108"/>
    <mergeCell ref="B67:D67"/>
    <mergeCell ref="E67:AI67"/>
    <mergeCell ref="B75:D75"/>
    <mergeCell ref="E75:AI75"/>
    <mergeCell ref="E83:AI83"/>
    <mergeCell ref="B84:D84"/>
    <mergeCell ref="I22:J22"/>
    <mergeCell ref="K19:L19"/>
    <mergeCell ref="E20:F20"/>
    <mergeCell ref="G20:H20"/>
    <mergeCell ref="I20:J20"/>
    <mergeCell ref="E22:F22"/>
    <mergeCell ref="G22:H22"/>
    <mergeCell ref="K22:L22"/>
    <mergeCell ref="E17:F17"/>
    <mergeCell ref="G17:H17"/>
    <mergeCell ref="I17:J17"/>
    <mergeCell ref="E115:AI115"/>
    <mergeCell ref="B116:D116"/>
    <mergeCell ref="E123:AI123"/>
    <mergeCell ref="K20:L20"/>
    <mergeCell ref="E21:F21"/>
    <mergeCell ref="G21:H21"/>
    <mergeCell ref="I21:J21"/>
    <mergeCell ref="K21:L21"/>
    <mergeCell ref="M20:N20"/>
    <mergeCell ref="M21:N21"/>
    <mergeCell ref="M22:N22"/>
    <mergeCell ref="A24:B24"/>
    <mergeCell ref="E24:F24"/>
    <mergeCell ref="G24:H24"/>
    <mergeCell ref="I24:J24"/>
    <mergeCell ref="K24:L24"/>
    <mergeCell ref="M24:N24"/>
    <mergeCell ref="E25:F25"/>
    <mergeCell ref="M10:N10"/>
    <mergeCell ref="M15:N15"/>
    <mergeCell ref="M19:N19"/>
    <mergeCell ref="M6:N6"/>
    <mergeCell ref="M7:N7"/>
    <mergeCell ref="M8:N8"/>
    <mergeCell ref="M11:N11"/>
    <mergeCell ref="I13:J13"/>
    <mergeCell ref="K13:L13"/>
    <mergeCell ref="K15:L15"/>
    <mergeCell ref="M12:N12"/>
    <mergeCell ref="M13:N13"/>
    <mergeCell ref="M16:N16"/>
    <mergeCell ref="M17:N17"/>
    <mergeCell ref="K17:L17"/>
    <mergeCell ref="K16:L16"/>
  </mergeCells>
  <phoneticPr fontId="28" type="noConversion"/>
  <pageMargins left="0.27559055118110237" right="0.15748031496062992" top="0.94488188976377963" bottom="0.47244094488188981" header="0.27559055118110237" footer="0.19685039370078741"/>
  <pageSetup paperSize="9" scale="65" fitToWidth="2" orientation="landscape" r:id="rId1"/>
  <headerFooter>
    <oddFooter>&amp;CSeite &amp;P von &amp;N&amp;RStand &amp;D</oddFooter>
  </headerFooter>
  <rowBreaks count="4" manualBreakCount="4">
    <brk id="34" max="34" man="1"/>
    <brk id="58" max="34" man="1"/>
    <brk id="82" max="34" man="1"/>
    <brk id="106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127"/>
  <sheetViews>
    <sheetView zoomScale="80" zoomScaleNormal="80" workbookViewId="0">
      <pane xSplit="4" ySplit="1" topLeftCell="E50" activePane="bottomRight" state="frozen"/>
      <selection pane="topRight" activeCell="E1" sqref="E1"/>
      <selection pane="bottomLeft" activeCell="A2" sqref="A2"/>
      <selection pane="bottomRight" activeCell="I21" sqref="I21:J21"/>
    </sheetView>
  </sheetViews>
  <sheetFormatPr baseColWidth="10" defaultColWidth="5.33203125" defaultRowHeight="24.9" customHeight="1" x14ac:dyDescent="0.3"/>
  <cols>
    <col min="1" max="1" width="13.44140625" style="79" customWidth="1"/>
    <col min="2" max="2" width="11.5546875" style="1" bestFit="1" customWidth="1"/>
    <col min="3" max="3" width="2.109375" style="1" customWidth="1"/>
    <col min="4" max="4" width="21.33203125" style="2" customWidth="1"/>
    <col min="5" max="5" width="5.33203125" customWidth="1"/>
    <col min="14" max="14" width="5.109375" customWidth="1"/>
    <col min="36" max="36" width="2.33203125" customWidth="1"/>
    <col min="37" max="37" width="5.109375" customWidth="1"/>
    <col min="66" max="66" width="2.33203125" customWidth="1"/>
  </cols>
  <sheetData>
    <row r="1" spans="1:35" ht="24.9" customHeight="1" x14ac:dyDescent="0.3">
      <c r="E1" s="134" t="s">
        <v>48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35" ht="5.25" customHeight="1" x14ac:dyDescent="0.3">
      <c r="E2" s="3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4"/>
      <c r="AE2" s="4"/>
      <c r="AF2" s="4"/>
      <c r="AG2" s="4"/>
      <c r="AH2" s="4"/>
      <c r="AI2" s="4"/>
    </row>
    <row r="3" spans="1:35" ht="18" customHeight="1" x14ac:dyDescent="0.3">
      <c r="E3" s="195" t="s">
        <v>42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ht="27" customHeight="1" x14ac:dyDescent="0.3">
      <c r="A4" s="80"/>
      <c r="B4" s="6"/>
      <c r="C4" s="6"/>
      <c r="D4" s="7"/>
      <c r="E4" s="8" t="s">
        <v>2</v>
      </c>
      <c r="F4" s="8"/>
      <c r="G4" s="8"/>
      <c r="H4" s="8"/>
      <c r="I4" s="8"/>
      <c r="J4" s="8"/>
      <c r="K4" s="9"/>
      <c r="L4" s="9"/>
      <c r="M4" s="136" t="s">
        <v>53</v>
      </c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30"/>
      <c r="AH4" s="30"/>
      <c r="AI4" s="10"/>
    </row>
    <row r="5" spans="1:35" ht="24.9" customHeight="1" thickBot="1" x14ac:dyDescent="0.35">
      <c r="A5" s="194" t="s">
        <v>41</v>
      </c>
      <c r="B5" s="194"/>
      <c r="C5" s="11"/>
      <c r="D5" s="12" t="s">
        <v>5</v>
      </c>
      <c r="E5" s="179" t="s">
        <v>6</v>
      </c>
      <c r="F5" s="202"/>
      <c r="G5" s="179" t="s">
        <v>7</v>
      </c>
      <c r="H5" s="181"/>
      <c r="I5" s="203" t="s">
        <v>8</v>
      </c>
      <c r="J5" s="204"/>
      <c r="K5" s="166" t="s">
        <v>52</v>
      </c>
      <c r="L5" s="167"/>
      <c r="M5" s="156" t="s">
        <v>55</v>
      </c>
      <c r="N5" s="157"/>
      <c r="O5" s="13"/>
      <c r="P5" s="13"/>
      <c r="Q5" s="13"/>
      <c r="R5" s="15"/>
      <c r="S5" s="13"/>
      <c r="T5" s="13"/>
      <c r="U5" s="13"/>
      <c r="V5" s="13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24.9" customHeight="1" x14ac:dyDescent="0.3">
      <c r="A6" s="81">
        <f>'Urlaubsübersicht 2022'!A7</f>
        <v>44562</v>
      </c>
      <c r="B6" s="76">
        <f>'Urlaubsübersicht 2022'!B7</f>
        <v>44926</v>
      </c>
      <c r="C6" s="76"/>
      <c r="D6" s="77">
        <v>12</v>
      </c>
      <c r="E6" s="205">
        <f>ROUND((AC6/12*D6),0)</f>
        <v>10</v>
      </c>
      <c r="F6" s="205"/>
      <c r="G6" s="174">
        <f>'Urlaubsübersicht 2022'!G7</f>
        <v>7</v>
      </c>
      <c r="H6" s="174"/>
      <c r="I6" s="206">
        <f>'Urlaubsübersicht 2022'!I7</f>
        <v>3</v>
      </c>
      <c r="J6" s="206"/>
      <c r="K6" s="183"/>
      <c r="L6" s="184"/>
      <c r="M6" s="158"/>
      <c r="N6" s="159"/>
      <c r="O6" s="74"/>
      <c r="P6" s="74">
        <v>2.5</v>
      </c>
      <c r="Q6" s="41"/>
      <c r="R6" s="41"/>
      <c r="S6" s="41"/>
      <c r="T6" s="75">
        <v>6</v>
      </c>
      <c r="U6" s="41"/>
      <c r="V6" s="41"/>
      <c r="W6" s="41"/>
      <c r="X6" s="41"/>
      <c r="Y6" s="85">
        <v>24</v>
      </c>
      <c r="Z6" s="41"/>
      <c r="AA6" s="41"/>
      <c r="AB6" s="41"/>
      <c r="AC6" s="41">
        <f>P6/T6*Y6</f>
        <v>10</v>
      </c>
      <c r="AD6" s="72"/>
      <c r="AE6" s="72"/>
      <c r="AF6" s="72"/>
      <c r="AG6" s="72"/>
      <c r="AH6" s="72"/>
      <c r="AI6" s="72"/>
    </row>
    <row r="7" spans="1:35" ht="24.9" customHeight="1" x14ac:dyDescent="0.3">
      <c r="A7" s="82">
        <v>44927</v>
      </c>
      <c r="B7" s="73">
        <v>45291</v>
      </c>
      <c r="C7" s="73"/>
      <c r="D7" s="37">
        <v>12</v>
      </c>
      <c r="E7" s="205">
        <f>ROUND((AC7/12*D7),0)</f>
        <v>10</v>
      </c>
      <c r="F7" s="205"/>
      <c r="G7" s="174">
        <f>B35+B43+B51+B59+B67+B75+B83+B91+B99+B107+B115+B123</f>
        <v>9</v>
      </c>
      <c r="H7" s="174"/>
      <c r="I7" s="163">
        <f>(E7-G7)+'Urlaubsübersicht 2022'!I7</f>
        <v>4</v>
      </c>
      <c r="J7" s="163"/>
      <c r="K7" s="164">
        <f>A35+A43+A51+A59+A67+A75+A83+A91+A99+A107+A115+A123</f>
        <v>3</v>
      </c>
      <c r="L7" s="165"/>
      <c r="M7" s="162">
        <f>I7-K7</f>
        <v>1</v>
      </c>
      <c r="N7" s="161"/>
      <c r="O7" s="74"/>
      <c r="P7" s="74">
        <v>2.5</v>
      </c>
      <c r="Q7" s="41"/>
      <c r="R7" s="41"/>
      <c r="S7" s="41"/>
      <c r="T7" s="75">
        <v>6</v>
      </c>
      <c r="U7" s="41"/>
      <c r="V7" s="41"/>
      <c r="W7" s="41"/>
      <c r="X7" s="41"/>
      <c r="Y7" s="85">
        <v>24</v>
      </c>
      <c r="Z7" s="41"/>
      <c r="AA7" s="41"/>
      <c r="AB7" s="41"/>
      <c r="AC7" s="41">
        <f>P7/T7*Y7</f>
        <v>10</v>
      </c>
      <c r="AD7" s="41"/>
      <c r="AE7" s="41"/>
      <c r="AF7" s="41"/>
      <c r="AG7" s="41"/>
      <c r="AH7" s="41"/>
      <c r="AI7" s="41"/>
    </row>
    <row r="8" spans="1:35" ht="24.9" customHeight="1" x14ac:dyDescent="0.3">
      <c r="A8" s="83"/>
      <c r="B8" s="29"/>
      <c r="C8" s="29"/>
      <c r="D8" s="30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1"/>
      <c r="R8" s="1"/>
      <c r="S8" s="1"/>
      <c r="T8" s="33"/>
      <c r="U8" s="1"/>
      <c r="V8" s="1"/>
      <c r="W8" s="1"/>
      <c r="X8" s="1"/>
      <c r="Y8" s="79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4.9" customHeight="1" x14ac:dyDescent="0.3">
      <c r="A9" s="83"/>
      <c r="B9" s="29"/>
      <c r="C9" s="29"/>
      <c r="D9" s="30"/>
      <c r="E9" s="31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1"/>
      <c r="R9" s="1"/>
      <c r="S9" s="1"/>
      <c r="T9" s="33"/>
      <c r="U9" s="1"/>
      <c r="V9" s="1"/>
      <c r="W9" s="1"/>
      <c r="X9" s="1"/>
      <c r="Y9" s="79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4.9" customHeight="1" thickBot="1" x14ac:dyDescent="0.35">
      <c r="A10" s="194" t="s">
        <v>47</v>
      </c>
      <c r="B10" s="194"/>
      <c r="C10" s="35"/>
      <c r="D10" s="12" t="s">
        <v>5</v>
      </c>
      <c r="E10" s="179" t="s">
        <v>6</v>
      </c>
      <c r="F10" s="179"/>
      <c r="G10" s="179" t="s">
        <v>7</v>
      </c>
      <c r="H10" s="179"/>
      <c r="I10" s="203" t="s">
        <v>8</v>
      </c>
      <c r="J10" s="203"/>
      <c r="K10" s="166" t="s">
        <v>52</v>
      </c>
      <c r="L10" s="167"/>
      <c r="M10" s="156" t="s">
        <v>55</v>
      </c>
      <c r="N10" s="157"/>
      <c r="O10" s="14"/>
      <c r="P10" s="14"/>
      <c r="Q10" s="13"/>
      <c r="R10" s="13"/>
      <c r="S10" s="13"/>
      <c r="T10" s="15"/>
      <c r="U10" s="13"/>
      <c r="V10" s="13"/>
      <c r="W10" s="13"/>
      <c r="X10" s="13"/>
      <c r="Y10" s="86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ht="24.9" customHeight="1" x14ac:dyDescent="0.3">
      <c r="A11" s="87">
        <v>44774</v>
      </c>
      <c r="B11" s="78">
        <v>44926</v>
      </c>
      <c r="C11" s="78"/>
      <c r="D11" s="92">
        <v>5</v>
      </c>
      <c r="E11" s="207">
        <f>ROUND((AC11/12*D11),0)</f>
        <v>4</v>
      </c>
      <c r="F11" s="207"/>
      <c r="G11" s="192">
        <v>0</v>
      </c>
      <c r="H11" s="192"/>
      <c r="I11" s="208">
        <f t="shared" ref="I11" si="0">E11-G11</f>
        <v>4</v>
      </c>
      <c r="J11" s="208"/>
      <c r="K11" s="177"/>
      <c r="L11" s="177"/>
      <c r="M11" s="158"/>
      <c r="N11" s="159"/>
      <c r="O11" s="88"/>
      <c r="P11" s="88">
        <v>2.5</v>
      </c>
      <c r="Q11" s="72"/>
      <c r="R11" s="72"/>
      <c r="S11" s="72"/>
      <c r="T11" s="89">
        <v>6</v>
      </c>
      <c r="U11" s="72"/>
      <c r="V11" s="72"/>
      <c r="W11" s="72"/>
      <c r="X11" s="72"/>
      <c r="Y11" s="90">
        <v>24</v>
      </c>
      <c r="Z11" s="72"/>
      <c r="AA11" s="72"/>
      <c r="AB11" s="72"/>
      <c r="AC11" s="72">
        <f>P11/T11*Y11</f>
        <v>10</v>
      </c>
      <c r="AD11" s="72"/>
      <c r="AE11" s="72"/>
      <c r="AF11" s="72"/>
      <c r="AG11" s="72"/>
      <c r="AH11" s="72"/>
      <c r="AI11" s="72"/>
    </row>
    <row r="12" spans="1:35" ht="24.9" customHeight="1" x14ac:dyDescent="0.3">
      <c r="A12" s="82">
        <v>44927</v>
      </c>
      <c r="B12" s="73">
        <v>45291</v>
      </c>
      <c r="C12" s="73"/>
      <c r="D12" s="37">
        <v>12</v>
      </c>
      <c r="E12" s="205">
        <f>ROUND((AC12/12*D12),0)</f>
        <v>10</v>
      </c>
      <c r="F12" s="205"/>
      <c r="G12" s="174">
        <f>B36+B44+B52+B60+B68+B76+B84+B92+B100+B108+B116+B124</f>
        <v>9</v>
      </c>
      <c r="H12" s="174"/>
      <c r="I12" s="163">
        <f>(E12-G12)+'Urlaubsübersicht 2022'!I10</f>
        <v>5</v>
      </c>
      <c r="J12" s="163"/>
      <c r="K12" s="175">
        <f>A36+A44+A52+A60+A68+A76+A84+A92+A100+A108+A116+A124</f>
        <v>4</v>
      </c>
      <c r="L12" s="175"/>
      <c r="M12" s="162">
        <f>I12-K12</f>
        <v>1</v>
      </c>
      <c r="N12" s="161"/>
      <c r="O12" s="74"/>
      <c r="P12" s="74">
        <v>2.5</v>
      </c>
      <c r="Q12" s="41"/>
      <c r="R12" s="41"/>
      <c r="S12" s="41"/>
      <c r="T12" s="75">
        <v>6</v>
      </c>
      <c r="U12" s="41"/>
      <c r="V12" s="41"/>
      <c r="W12" s="41"/>
      <c r="X12" s="41"/>
      <c r="Y12" s="85">
        <v>24</v>
      </c>
      <c r="Z12" s="41"/>
      <c r="AA12" s="41"/>
      <c r="AB12" s="41"/>
      <c r="AC12" s="41">
        <f>P12/T12*Y12</f>
        <v>10</v>
      </c>
      <c r="AD12" s="41"/>
      <c r="AE12" s="41"/>
      <c r="AF12" s="41"/>
      <c r="AG12" s="41"/>
      <c r="AH12" s="41"/>
      <c r="AI12" s="41"/>
    </row>
    <row r="13" spans="1:35" ht="24.9" customHeight="1" x14ac:dyDescent="0.3">
      <c r="A13" s="83"/>
      <c r="B13" s="29"/>
      <c r="C13" s="29"/>
      <c r="D13" s="30"/>
      <c r="E13" s="31"/>
      <c r="F13" s="31"/>
      <c r="G13" s="30"/>
      <c r="H13" s="32"/>
      <c r="I13" s="32"/>
      <c r="J13" s="32"/>
      <c r="K13" s="32"/>
      <c r="L13" s="32"/>
      <c r="M13" s="32"/>
      <c r="N13" s="32"/>
      <c r="O13" s="32"/>
      <c r="P13" s="32"/>
      <c r="Q13" s="1"/>
      <c r="R13" s="1"/>
      <c r="S13" s="1"/>
      <c r="T13" s="33"/>
      <c r="U13" s="1"/>
      <c r="V13" s="1"/>
      <c r="W13" s="1"/>
      <c r="X13" s="1"/>
      <c r="Y13" s="79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4.9" customHeight="1" x14ac:dyDescent="0.3">
      <c r="A14" s="83"/>
      <c r="B14" s="29"/>
      <c r="C14" s="29"/>
      <c r="D14" s="30"/>
      <c r="E14" s="31"/>
      <c r="F14" s="31"/>
      <c r="G14" s="30"/>
      <c r="H14" s="32"/>
      <c r="I14" s="32"/>
      <c r="J14" s="32"/>
      <c r="K14" s="32"/>
      <c r="L14" s="32"/>
      <c r="M14" s="32"/>
      <c r="N14" s="32"/>
      <c r="O14" s="32"/>
      <c r="P14" s="32"/>
      <c r="Q14" s="1"/>
      <c r="R14" s="1"/>
      <c r="S14" s="1"/>
      <c r="T14" s="33"/>
      <c r="U14" s="1"/>
      <c r="V14" s="1"/>
      <c r="W14" s="1"/>
      <c r="X14" s="1"/>
      <c r="Y14" s="79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4.9" customHeight="1" thickBot="1" x14ac:dyDescent="0.35">
      <c r="A15" s="178" t="s">
        <v>9</v>
      </c>
      <c r="B15" s="178"/>
      <c r="C15" s="16"/>
      <c r="D15" s="12" t="s">
        <v>5</v>
      </c>
      <c r="E15" s="179" t="s">
        <v>6</v>
      </c>
      <c r="F15" s="202"/>
      <c r="G15" s="179" t="s">
        <v>7</v>
      </c>
      <c r="H15" s="181"/>
      <c r="I15" s="203" t="s">
        <v>8</v>
      </c>
      <c r="J15" s="204"/>
      <c r="K15" s="166" t="s">
        <v>52</v>
      </c>
      <c r="L15" s="167"/>
      <c r="M15" s="156" t="s">
        <v>55</v>
      </c>
      <c r="N15" s="157"/>
      <c r="O15" s="14"/>
      <c r="P15" s="14"/>
      <c r="Q15" s="13"/>
      <c r="R15" s="13"/>
      <c r="S15" s="13"/>
      <c r="T15" s="15"/>
      <c r="U15" s="13"/>
      <c r="V15" s="13"/>
      <c r="W15" s="13"/>
      <c r="X15" s="13"/>
      <c r="Y15" s="86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24.9" customHeight="1" x14ac:dyDescent="0.3">
      <c r="A16" s="87">
        <v>44927</v>
      </c>
      <c r="B16" s="78">
        <v>45291</v>
      </c>
      <c r="C16" s="78"/>
      <c r="D16" s="92">
        <v>12</v>
      </c>
      <c r="E16" s="207">
        <f>ROUND((AC16/12*D16),0)</f>
        <v>12</v>
      </c>
      <c r="F16" s="207"/>
      <c r="G16" s="192">
        <f>B37+B45+B53+B61+B69+B77+B85+B93+B101+B109+B117+B125</f>
        <v>12</v>
      </c>
      <c r="H16" s="192"/>
      <c r="I16" s="208">
        <f t="shared" ref="I16" si="1">E16-G16</f>
        <v>0</v>
      </c>
      <c r="J16" s="208"/>
      <c r="K16" s="170">
        <f>A37+A45+A53+A61+A69+A77+A85+A85+A93+A101+A109+A117+A125</f>
        <v>0</v>
      </c>
      <c r="L16" s="171"/>
      <c r="M16" s="196">
        <f>I16-K16</f>
        <v>0</v>
      </c>
      <c r="N16" s="197"/>
      <c r="O16" s="88"/>
      <c r="P16" s="88">
        <v>3</v>
      </c>
      <c r="Q16" s="72"/>
      <c r="R16" s="72"/>
      <c r="S16" s="72"/>
      <c r="T16" s="89">
        <v>6</v>
      </c>
      <c r="U16" s="72"/>
      <c r="V16" s="72"/>
      <c r="W16" s="72"/>
      <c r="X16" s="72"/>
      <c r="Y16" s="90">
        <v>24</v>
      </c>
      <c r="Z16" s="72"/>
      <c r="AA16" s="72"/>
      <c r="AB16" s="72"/>
      <c r="AC16" s="72">
        <f>P16/T16*Y16</f>
        <v>12</v>
      </c>
      <c r="AD16" s="72"/>
      <c r="AE16" s="72"/>
      <c r="AF16" s="72"/>
      <c r="AG16" s="72"/>
      <c r="AH16" s="72"/>
      <c r="AI16" s="72"/>
    </row>
    <row r="17" spans="1:353" ht="24.9" customHeight="1" x14ac:dyDescent="0.3">
      <c r="A17" s="83"/>
      <c r="B17" s="29"/>
      <c r="C17" s="29"/>
      <c r="D17" s="30"/>
      <c r="E17" s="31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3"/>
      <c r="U17" s="1"/>
      <c r="V17" s="1"/>
      <c r="W17" s="1"/>
      <c r="X17" s="1"/>
      <c r="Y17" s="79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3" ht="24.9" customHeight="1" x14ac:dyDescent="0.3">
      <c r="A18" s="83"/>
      <c r="B18" s="29"/>
      <c r="C18" s="29"/>
      <c r="D18" s="30"/>
      <c r="E18" s="31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3"/>
      <c r="U18" s="1"/>
      <c r="V18" s="1"/>
      <c r="W18" s="1"/>
      <c r="X18" s="1"/>
      <c r="Y18" s="79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3" ht="24.9" customHeight="1" thickBot="1" x14ac:dyDescent="0.35">
      <c r="A19" s="178" t="s">
        <v>44</v>
      </c>
      <c r="B19" s="178"/>
      <c r="C19" s="16"/>
      <c r="D19" s="12" t="s">
        <v>5</v>
      </c>
      <c r="E19" s="179" t="s">
        <v>6</v>
      </c>
      <c r="F19" s="202"/>
      <c r="G19" s="179" t="s">
        <v>7</v>
      </c>
      <c r="H19" s="181"/>
      <c r="I19" s="167" t="s">
        <v>8</v>
      </c>
      <c r="J19" s="182"/>
      <c r="K19" s="166" t="s">
        <v>52</v>
      </c>
      <c r="L19" s="167"/>
      <c r="M19" s="156" t="s">
        <v>55</v>
      </c>
      <c r="N19" s="157"/>
      <c r="O19" s="14"/>
      <c r="P19" s="14"/>
      <c r="Q19" s="13"/>
      <c r="R19" s="13"/>
      <c r="S19" s="13"/>
      <c r="T19" s="15"/>
      <c r="U19" s="13"/>
      <c r="V19" s="13"/>
      <c r="W19" s="13"/>
      <c r="X19" s="13"/>
      <c r="Y19" s="86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3" ht="24.9" customHeight="1" x14ac:dyDescent="0.3">
      <c r="A20" s="81">
        <v>44652</v>
      </c>
      <c r="B20" s="78">
        <v>44925</v>
      </c>
      <c r="C20" s="91"/>
      <c r="D20" s="92">
        <v>9</v>
      </c>
      <c r="E20" s="207">
        <f>ROUND((AC20/12*D20),0)</f>
        <v>6</v>
      </c>
      <c r="F20" s="207"/>
      <c r="G20" s="187">
        <v>0</v>
      </c>
      <c r="H20" s="187"/>
      <c r="I20" s="188">
        <f t="shared" ref="I20" si="2">E20-G20</f>
        <v>6</v>
      </c>
      <c r="J20" s="188"/>
      <c r="K20" s="177"/>
      <c r="L20" s="177"/>
      <c r="M20" s="158"/>
      <c r="N20" s="159"/>
      <c r="O20" s="88"/>
      <c r="P20" s="88">
        <v>2</v>
      </c>
      <c r="Q20" s="72"/>
      <c r="R20" s="72"/>
      <c r="S20" s="72"/>
      <c r="T20" s="89">
        <v>6</v>
      </c>
      <c r="U20" s="72"/>
      <c r="V20" s="72"/>
      <c r="W20" s="72"/>
      <c r="X20" s="72"/>
      <c r="Y20" s="90">
        <v>24</v>
      </c>
      <c r="Z20" s="72"/>
      <c r="AA20" s="72"/>
      <c r="AB20" s="72"/>
      <c r="AC20" s="72">
        <f>P20/T20*Y20</f>
        <v>8</v>
      </c>
      <c r="AD20" s="72"/>
      <c r="AE20" s="72"/>
      <c r="AF20" s="72"/>
      <c r="AG20" s="72"/>
      <c r="AH20" s="72"/>
      <c r="AI20" s="72"/>
    </row>
    <row r="21" spans="1:353" ht="24.9" customHeight="1" x14ac:dyDescent="0.3">
      <c r="A21" s="82">
        <v>44927</v>
      </c>
      <c r="B21" s="73">
        <v>45291</v>
      </c>
      <c r="C21" s="73"/>
      <c r="D21" s="37">
        <v>12</v>
      </c>
      <c r="E21" s="205">
        <f>ROUND((AC21/12*D21),0)</f>
        <v>8</v>
      </c>
      <c r="F21" s="205"/>
      <c r="G21" s="174">
        <f>B38+B46+B54+B62+B70+B78+B86+B94+B102+B110+B118+B126</f>
        <v>0</v>
      </c>
      <c r="H21" s="174"/>
      <c r="I21" s="163">
        <f>(E21-G21)+'Urlaubsübersicht 2022'!I16</f>
        <v>14</v>
      </c>
      <c r="J21" s="163"/>
      <c r="K21" s="175">
        <f>A38+A46+A54+A62+A70+A78+A86+A94+A102+A110+A118+A126</f>
        <v>1</v>
      </c>
      <c r="L21" s="175"/>
      <c r="M21" s="162">
        <f>I21-K21</f>
        <v>13</v>
      </c>
      <c r="N21" s="161"/>
      <c r="O21" s="74"/>
      <c r="P21" s="74">
        <v>2</v>
      </c>
      <c r="Q21" s="41"/>
      <c r="R21" s="41"/>
      <c r="S21" s="41"/>
      <c r="T21" s="75">
        <v>6</v>
      </c>
      <c r="U21" s="41"/>
      <c r="V21" s="41"/>
      <c r="W21" s="41"/>
      <c r="X21" s="41"/>
      <c r="Y21" s="85">
        <v>24</v>
      </c>
      <c r="Z21" s="41"/>
      <c r="AA21" s="41"/>
      <c r="AB21" s="41"/>
      <c r="AC21" s="41">
        <f>P21/T21*Y21</f>
        <v>8</v>
      </c>
      <c r="AD21" s="41"/>
      <c r="AE21" s="41"/>
      <c r="AF21" s="41"/>
      <c r="AG21" s="41"/>
      <c r="AH21" s="41"/>
      <c r="AI21" s="41"/>
    </row>
    <row r="22" spans="1:353" ht="24.9" customHeight="1" x14ac:dyDescent="0.3">
      <c r="A22" s="83"/>
      <c r="B22" s="29"/>
      <c r="C22" s="29"/>
      <c r="D22" s="30"/>
      <c r="E22" s="31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"/>
      <c r="R22" s="1"/>
      <c r="S22" s="1"/>
      <c r="T22" s="33"/>
      <c r="U22" s="1"/>
      <c r="V22" s="1"/>
      <c r="W22" s="1"/>
      <c r="X22" s="1"/>
      <c r="Y22" s="79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3" ht="24.9" customHeight="1" x14ac:dyDescent="0.3">
      <c r="A23" s="83"/>
      <c r="B23" s="29"/>
      <c r="C23" s="29"/>
      <c r="D23" s="30"/>
      <c r="E23" s="31"/>
      <c r="F23" s="3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1"/>
      <c r="U23" s="1"/>
      <c r="V23" s="1"/>
      <c r="W23" s="3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3" ht="24.9" customHeight="1" x14ac:dyDescent="0.3">
      <c r="A24" s="83"/>
      <c r="B24" s="29"/>
      <c r="C24" s="29"/>
      <c r="D24" s="30"/>
      <c r="E24" s="31"/>
      <c r="F24" s="3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1"/>
      <c r="U24" s="1"/>
      <c r="V24" s="1"/>
      <c r="W24" s="3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3" ht="24.9" customHeight="1" x14ac:dyDescent="0.3">
      <c r="B25" s="29"/>
      <c r="C25" s="29"/>
      <c r="D25" s="51" t="s">
        <v>35</v>
      </c>
      <c r="E25" s="31"/>
      <c r="F25" s="52" t="s">
        <v>49</v>
      </c>
      <c r="G25" s="30"/>
      <c r="H25" s="53" t="s">
        <v>36</v>
      </c>
      <c r="I25" s="50"/>
      <c r="J25" s="50"/>
      <c r="K25" s="1"/>
      <c r="L25" s="1"/>
      <c r="M25" s="32"/>
      <c r="N25" s="1"/>
      <c r="O25" s="1"/>
      <c r="P25" s="1"/>
      <c r="Q25" s="1"/>
      <c r="R25" s="33"/>
      <c r="S25" s="1"/>
      <c r="T25" s="1"/>
      <c r="U25" s="1"/>
      <c r="V25" s="1"/>
      <c r="W25" s="3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3" ht="24.9" customHeight="1" x14ac:dyDescent="0.3">
      <c r="A26" s="83"/>
      <c r="B26" s="29"/>
      <c r="C26" s="29"/>
      <c r="D26" s="30"/>
      <c r="E26" s="31"/>
      <c r="F26" s="54" t="s">
        <v>22</v>
      </c>
      <c r="G26" s="30"/>
      <c r="H26" s="53" t="s">
        <v>37</v>
      </c>
      <c r="I26" s="50"/>
      <c r="J26" s="50"/>
      <c r="K26" s="1"/>
      <c r="L26" s="1"/>
      <c r="M26" s="32"/>
      <c r="N26" s="1"/>
      <c r="O26" s="1"/>
      <c r="P26" s="1"/>
      <c r="Q26" s="1"/>
      <c r="R26" s="33"/>
      <c r="S26" s="1"/>
      <c r="T26" s="1"/>
      <c r="U26" s="1"/>
      <c r="V26" s="1"/>
      <c r="W26" s="3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3" ht="24.9" customHeight="1" x14ac:dyDescent="0.3">
      <c r="A27" s="83"/>
      <c r="B27" s="29"/>
      <c r="C27" s="29"/>
      <c r="D27" s="30"/>
      <c r="E27" s="31"/>
      <c r="F27" s="55"/>
      <c r="G27" s="30"/>
      <c r="H27" s="53" t="s">
        <v>38</v>
      </c>
      <c r="I27" s="1"/>
      <c r="J27" s="1"/>
      <c r="K27" s="1"/>
      <c r="L27" s="1"/>
      <c r="M27" s="32"/>
      <c r="N27" s="1"/>
      <c r="O27" s="1"/>
      <c r="P27" s="1"/>
      <c r="Q27" s="1"/>
      <c r="R27" s="33"/>
      <c r="S27" s="1"/>
      <c r="T27" s="1"/>
      <c r="U27" s="1"/>
      <c r="V27" s="1"/>
      <c r="W27" s="3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3" ht="24.9" customHeight="1" x14ac:dyDescent="0.3">
      <c r="A28" s="83"/>
      <c r="B28" s="29"/>
      <c r="C28" s="29"/>
      <c r="D28" s="30"/>
      <c r="E28" s="31"/>
      <c r="F28" s="56" t="s">
        <v>39</v>
      </c>
      <c r="G28" s="30"/>
      <c r="H28" s="53" t="s">
        <v>40</v>
      </c>
      <c r="I28" s="1"/>
      <c r="J28" s="1"/>
      <c r="K28" s="1"/>
      <c r="L28" s="1"/>
      <c r="M28" s="32"/>
      <c r="N28" s="1"/>
      <c r="O28" s="1"/>
      <c r="P28" s="1"/>
      <c r="Q28" s="1"/>
      <c r="R28" s="33"/>
      <c r="S28" s="1"/>
      <c r="T28" s="1"/>
      <c r="U28" s="1"/>
      <c r="V28" s="1"/>
      <c r="W28" s="3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3" ht="24.9" customHeight="1" x14ac:dyDescent="0.3">
      <c r="A29" s="83"/>
      <c r="B29" s="29"/>
      <c r="C29" s="29"/>
      <c r="D29" s="30"/>
      <c r="F29" s="68" t="s">
        <v>22</v>
      </c>
      <c r="H29" s="53" t="s">
        <v>45</v>
      </c>
      <c r="U29" s="1"/>
      <c r="V29" s="1"/>
      <c r="W29" s="3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3" ht="24.9" customHeight="1" x14ac:dyDescent="0.3">
      <c r="A30" s="83"/>
      <c r="B30" s="29"/>
      <c r="C30" s="29"/>
      <c r="D30" s="30"/>
      <c r="F30" s="69" t="s">
        <v>22</v>
      </c>
      <c r="H30" s="53" t="s">
        <v>46</v>
      </c>
      <c r="U30" s="1"/>
      <c r="V30" s="1"/>
      <c r="W30" s="3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3" ht="24.9" customHeight="1" x14ac:dyDescent="0.3">
      <c r="A31" s="83"/>
      <c r="B31" s="29"/>
      <c r="C31" s="29"/>
      <c r="D31" s="30"/>
      <c r="U31" s="1"/>
      <c r="V31" s="1"/>
      <c r="W31" s="3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3" ht="24.9" customHeight="1" x14ac:dyDescent="0.3">
      <c r="A32" s="84" t="s">
        <v>50</v>
      </c>
      <c r="B32" s="176" t="s">
        <v>11</v>
      </c>
      <c r="C32" s="176"/>
      <c r="D32" s="176"/>
      <c r="E32" s="134" t="s">
        <v>12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3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  <c r="IU32" s="134"/>
      <c r="IV32" s="134"/>
      <c r="IW32" s="134"/>
      <c r="IY32" s="134"/>
      <c r="IZ32" s="134"/>
      <c r="JA32" s="134"/>
      <c r="JB32" s="134"/>
      <c r="JC32" s="134"/>
      <c r="JD32" s="134"/>
      <c r="JE32" s="134"/>
      <c r="JF32" s="134"/>
      <c r="JG32" s="134"/>
      <c r="JH32" s="134"/>
      <c r="JI32" s="134"/>
      <c r="JJ32" s="134"/>
      <c r="JK32" s="134"/>
      <c r="JL32" s="134"/>
      <c r="JM32" s="134"/>
      <c r="JN32" s="134"/>
      <c r="JO32" s="134"/>
      <c r="JP32" s="134"/>
      <c r="JQ32" s="134"/>
      <c r="JR32" s="134"/>
      <c r="JS32" s="134"/>
      <c r="JT32" s="134"/>
      <c r="JU32" s="134"/>
      <c r="JV32" s="134"/>
      <c r="JW32" s="134"/>
      <c r="JX32" s="134"/>
      <c r="JY32" s="134"/>
      <c r="JZ32" s="134"/>
      <c r="KA32" s="134"/>
      <c r="KB32" s="134"/>
      <c r="KC32" s="134"/>
      <c r="KE32" s="134"/>
      <c r="KF32" s="134"/>
      <c r="KG32" s="134"/>
      <c r="KH32" s="134"/>
      <c r="KI32" s="134"/>
      <c r="KJ32" s="134"/>
      <c r="KK32" s="134"/>
      <c r="KL32" s="134"/>
      <c r="KM32" s="134"/>
      <c r="KN32" s="134"/>
      <c r="KO32" s="134"/>
      <c r="KP32" s="134"/>
      <c r="KQ32" s="134"/>
      <c r="KR32" s="134"/>
      <c r="KS32" s="134"/>
      <c r="KT32" s="134"/>
      <c r="KU32" s="134"/>
      <c r="KV32" s="134"/>
      <c r="KW32" s="134"/>
      <c r="KX32" s="134"/>
      <c r="KY32" s="134"/>
      <c r="KZ32" s="134"/>
      <c r="LA32" s="134"/>
      <c r="LB32" s="134"/>
      <c r="LC32" s="134"/>
      <c r="LD32" s="134"/>
      <c r="LE32" s="134"/>
      <c r="LF32" s="134"/>
      <c r="LG32" s="134"/>
      <c r="LH32" s="134"/>
      <c r="LI32" s="134"/>
      <c r="LK32" s="134"/>
      <c r="LL32" s="134"/>
      <c r="LM32" s="134"/>
      <c r="LN32" s="134"/>
      <c r="LO32" s="134"/>
      <c r="LP32" s="134"/>
      <c r="LQ32" s="134"/>
      <c r="LR32" s="134"/>
      <c r="LS32" s="134"/>
      <c r="LT32" s="134"/>
      <c r="LU32" s="134"/>
      <c r="LV32" s="134"/>
      <c r="LW32" s="134"/>
      <c r="LX32" s="134"/>
      <c r="LY32" s="134"/>
      <c r="LZ32" s="134"/>
      <c r="MA32" s="134"/>
      <c r="MB32" s="134"/>
      <c r="MC32" s="134"/>
      <c r="MD32" s="134"/>
      <c r="ME32" s="134"/>
      <c r="MF32" s="134"/>
      <c r="MG32" s="134"/>
      <c r="MH32" s="134"/>
      <c r="MI32" s="134"/>
      <c r="MJ32" s="134"/>
      <c r="MK32" s="134"/>
      <c r="ML32" s="134"/>
      <c r="MM32" s="134"/>
      <c r="MN32" s="134"/>
      <c r="MO32" s="134"/>
    </row>
    <row r="33" spans="1:353" ht="24.9" customHeight="1" x14ac:dyDescent="0.3">
      <c r="E33" s="36" t="s">
        <v>17</v>
      </c>
      <c r="F33" s="37" t="s">
        <v>18</v>
      </c>
      <c r="G33" s="37" t="s">
        <v>19</v>
      </c>
      <c r="H33" s="37" t="s">
        <v>13</v>
      </c>
      <c r="I33" s="61" t="s">
        <v>14</v>
      </c>
      <c r="J33" s="36" t="s">
        <v>15</v>
      </c>
      <c r="K33" s="36" t="s">
        <v>16</v>
      </c>
      <c r="L33" s="36" t="s">
        <v>17</v>
      </c>
      <c r="M33" s="37" t="s">
        <v>18</v>
      </c>
      <c r="N33" s="37" t="s">
        <v>19</v>
      </c>
      <c r="O33" s="37" t="s">
        <v>13</v>
      </c>
      <c r="P33" s="61" t="s">
        <v>14</v>
      </c>
      <c r="Q33" s="37" t="s">
        <v>15</v>
      </c>
      <c r="R33" s="36" t="s">
        <v>16</v>
      </c>
      <c r="S33" s="36" t="s">
        <v>17</v>
      </c>
      <c r="T33" s="37" t="s">
        <v>18</v>
      </c>
      <c r="U33" s="37" t="s">
        <v>19</v>
      </c>
      <c r="V33" s="37" t="s">
        <v>13</v>
      </c>
      <c r="W33" s="61" t="s">
        <v>14</v>
      </c>
      <c r="X33" s="37" t="s">
        <v>15</v>
      </c>
      <c r="Y33" s="36" t="s">
        <v>16</v>
      </c>
      <c r="Z33" s="36" t="s">
        <v>17</v>
      </c>
      <c r="AA33" s="61" t="s">
        <v>18</v>
      </c>
      <c r="AB33" s="61" t="s">
        <v>19</v>
      </c>
      <c r="AC33" s="37" t="s">
        <v>13</v>
      </c>
      <c r="AD33" s="37" t="s">
        <v>14</v>
      </c>
      <c r="AE33" s="37" t="s">
        <v>15</v>
      </c>
      <c r="AF33" s="36" t="s">
        <v>16</v>
      </c>
      <c r="AG33" s="36" t="s">
        <v>17</v>
      </c>
      <c r="AH33" s="37" t="s">
        <v>18</v>
      </c>
      <c r="AI33" s="37" t="s">
        <v>19</v>
      </c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</row>
    <row r="34" spans="1:353" ht="24.9" customHeight="1" x14ac:dyDescent="0.3">
      <c r="E34" s="38">
        <v>1</v>
      </c>
      <c r="F34" s="62">
        <v>2</v>
      </c>
      <c r="G34" s="62">
        <v>3</v>
      </c>
      <c r="H34" s="62">
        <v>4</v>
      </c>
      <c r="I34" s="62">
        <v>5</v>
      </c>
      <c r="J34" s="38">
        <v>6</v>
      </c>
      <c r="K34" s="38">
        <v>7</v>
      </c>
      <c r="L34" s="38">
        <v>8</v>
      </c>
      <c r="M34" s="62">
        <v>9</v>
      </c>
      <c r="N34" s="62">
        <v>10</v>
      </c>
      <c r="O34" s="62">
        <v>11</v>
      </c>
      <c r="P34" s="62">
        <v>12</v>
      </c>
      <c r="Q34" s="62">
        <v>13</v>
      </c>
      <c r="R34" s="70">
        <v>14</v>
      </c>
      <c r="S34" s="38">
        <v>15</v>
      </c>
      <c r="T34" s="62">
        <v>16</v>
      </c>
      <c r="U34" s="62">
        <v>17</v>
      </c>
      <c r="V34" s="62">
        <v>18</v>
      </c>
      <c r="W34" s="62">
        <v>19</v>
      </c>
      <c r="X34" s="62">
        <v>20</v>
      </c>
      <c r="Y34" s="70">
        <v>21</v>
      </c>
      <c r="Z34" s="38">
        <v>22</v>
      </c>
      <c r="AA34" s="62">
        <v>23</v>
      </c>
      <c r="AB34" s="62">
        <v>24</v>
      </c>
      <c r="AC34" s="62">
        <v>25</v>
      </c>
      <c r="AD34" s="62">
        <v>26</v>
      </c>
      <c r="AE34" s="62">
        <v>27</v>
      </c>
      <c r="AF34" s="70">
        <v>28</v>
      </c>
      <c r="AG34" s="38">
        <v>29</v>
      </c>
      <c r="AH34" s="62">
        <v>30</v>
      </c>
      <c r="AI34" s="62">
        <v>31</v>
      </c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E34" s="40"/>
      <c r="KF34" s="40"/>
      <c r="KG34" s="40"/>
      <c r="KH34" s="40"/>
      <c r="KI34" s="40"/>
      <c r="KJ34" s="40"/>
      <c r="KK34" s="40"/>
      <c r="KL34" s="40"/>
      <c r="KM34" s="40"/>
      <c r="KN34" s="40"/>
      <c r="KO34" s="40"/>
      <c r="KP34" s="40"/>
      <c r="KQ34" s="40"/>
      <c r="KR34" s="40"/>
      <c r="KS34" s="40"/>
      <c r="KT34" s="40"/>
      <c r="KU34" s="40"/>
      <c r="KV34" s="40"/>
      <c r="KW34" s="40"/>
      <c r="KX34" s="40"/>
      <c r="KY34" s="40"/>
      <c r="KZ34" s="40"/>
      <c r="LA34" s="40"/>
      <c r="LB34" s="40"/>
      <c r="LC34" s="40"/>
      <c r="LD34" s="40"/>
      <c r="LE34" s="40"/>
      <c r="LF34" s="40"/>
      <c r="LG34" s="40"/>
      <c r="LH34" s="40"/>
      <c r="LI34" s="40"/>
      <c r="LK34" s="40"/>
      <c r="LL34" s="40"/>
      <c r="LM34" s="40"/>
      <c r="LN34" s="40"/>
      <c r="LO34" s="40"/>
      <c r="LP34" s="40"/>
      <c r="LQ34" s="40"/>
      <c r="LR34" s="40"/>
      <c r="LS34" s="40"/>
      <c r="LT34" s="40"/>
      <c r="LU34" s="40"/>
      <c r="LV34" s="40"/>
      <c r="LW34" s="40"/>
      <c r="LX34" s="40"/>
      <c r="LY34" s="40"/>
      <c r="LZ34" s="40"/>
      <c r="MA34" s="40"/>
      <c r="MB34" s="40"/>
      <c r="MC34" s="40"/>
      <c r="MD34" s="40"/>
      <c r="ME34" s="40"/>
      <c r="MF34" s="40"/>
      <c r="MG34" s="40"/>
      <c r="MH34" s="40"/>
      <c r="MI34" s="40"/>
      <c r="MJ34" s="40"/>
      <c r="MK34" s="40"/>
      <c r="ML34" s="40"/>
      <c r="MM34" s="40"/>
      <c r="MN34" s="40"/>
      <c r="MO34" s="40"/>
    </row>
    <row r="35" spans="1:353" ht="24.9" customHeight="1" x14ac:dyDescent="0.3">
      <c r="A35" s="79">
        <f>COUNTIF(D35:AH35,"U!")</f>
        <v>0</v>
      </c>
      <c r="B35" s="1">
        <f>COUNTIF(E35:AI35,"U")</f>
        <v>0</v>
      </c>
      <c r="D35" s="7" t="s">
        <v>41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3" ht="24.9" customHeight="1" x14ac:dyDescent="0.3">
      <c r="A36" s="79">
        <f t="shared" ref="A36:A38" si="3">COUNTIF(D36:AH36,"U!")</f>
        <v>0</v>
      </c>
      <c r="B36" s="1">
        <f>COUNTIF(E36:AI36,"U")</f>
        <v>0</v>
      </c>
      <c r="D36" s="7" t="s">
        <v>47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3" ht="24.9" customHeight="1" x14ac:dyDescent="0.3">
      <c r="A37" s="79">
        <f t="shared" si="3"/>
        <v>0</v>
      </c>
      <c r="B37" s="1">
        <f t="shared" ref="B37:B38" si="4">COUNTIF(E37:AI37,"U")</f>
        <v>0</v>
      </c>
      <c r="D37" s="7" t="s">
        <v>9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53" ht="24.9" customHeight="1" x14ac:dyDescent="0.3">
      <c r="A38" s="79">
        <f t="shared" si="3"/>
        <v>0</v>
      </c>
      <c r="B38" s="1">
        <f t="shared" si="4"/>
        <v>0</v>
      </c>
      <c r="D38" s="7" t="s">
        <v>44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3" ht="24.9" customHeight="1" x14ac:dyDescent="0.3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3" ht="24.9" customHeight="1" x14ac:dyDescent="0.3">
      <c r="B40" s="176" t="s">
        <v>11</v>
      </c>
      <c r="C40" s="176"/>
      <c r="D40" s="176"/>
      <c r="E40" s="134" t="s">
        <v>20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</row>
    <row r="41" spans="1:353" ht="24.9" customHeight="1" x14ac:dyDescent="0.3">
      <c r="E41" s="37" t="s">
        <v>13</v>
      </c>
      <c r="F41" s="61" t="s">
        <v>14</v>
      </c>
      <c r="G41" s="37" t="s">
        <v>15</v>
      </c>
      <c r="H41" s="36" t="s">
        <v>16</v>
      </c>
      <c r="I41" s="36" t="s">
        <v>17</v>
      </c>
      <c r="J41" s="37" t="s">
        <v>18</v>
      </c>
      <c r="K41" s="37" t="s">
        <v>19</v>
      </c>
      <c r="L41" s="37" t="s">
        <v>13</v>
      </c>
      <c r="M41" s="37" t="s">
        <v>14</v>
      </c>
      <c r="N41" s="37" t="s">
        <v>15</v>
      </c>
      <c r="O41" s="36" t="s">
        <v>16</v>
      </c>
      <c r="P41" s="36" t="s">
        <v>17</v>
      </c>
      <c r="Q41" s="37" t="s">
        <v>18</v>
      </c>
      <c r="R41" s="37" t="s">
        <v>19</v>
      </c>
      <c r="S41" s="37" t="s">
        <v>13</v>
      </c>
      <c r="T41" s="37" t="s">
        <v>14</v>
      </c>
      <c r="U41" s="37" t="s">
        <v>15</v>
      </c>
      <c r="V41" s="36" t="s">
        <v>16</v>
      </c>
      <c r="W41" s="36" t="s">
        <v>17</v>
      </c>
      <c r="X41" s="37" t="s">
        <v>18</v>
      </c>
      <c r="Y41" s="37" t="s">
        <v>19</v>
      </c>
      <c r="Z41" s="37" t="s">
        <v>13</v>
      </c>
      <c r="AA41" s="37" t="s">
        <v>14</v>
      </c>
      <c r="AB41" s="37" t="s">
        <v>15</v>
      </c>
      <c r="AC41" s="36" t="s">
        <v>16</v>
      </c>
      <c r="AD41" s="36" t="s">
        <v>17</v>
      </c>
      <c r="AE41" s="37" t="s">
        <v>18</v>
      </c>
      <c r="AF41" s="37" t="s">
        <v>19</v>
      </c>
      <c r="AG41" s="37"/>
      <c r="AH41" s="37"/>
      <c r="AI41" s="42"/>
    </row>
    <row r="42" spans="1:353" ht="24.9" customHeight="1" x14ac:dyDescent="0.3">
      <c r="E42" s="62">
        <v>1</v>
      </c>
      <c r="F42" s="62">
        <v>2</v>
      </c>
      <c r="G42" s="62">
        <v>3</v>
      </c>
      <c r="H42" s="70">
        <v>4</v>
      </c>
      <c r="I42" s="70">
        <v>5</v>
      </c>
      <c r="J42" s="62">
        <v>6</v>
      </c>
      <c r="K42" s="62">
        <v>7</v>
      </c>
      <c r="L42" s="62">
        <v>8</v>
      </c>
      <c r="M42" s="62">
        <v>9</v>
      </c>
      <c r="N42" s="62">
        <v>10</v>
      </c>
      <c r="O42" s="70">
        <v>11</v>
      </c>
      <c r="P42" s="70">
        <v>12</v>
      </c>
      <c r="Q42" s="62">
        <v>13</v>
      </c>
      <c r="R42" s="62">
        <v>14</v>
      </c>
      <c r="S42" s="62">
        <v>15</v>
      </c>
      <c r="T42" s="62">
        <v>16</v>
      </c>
      <c r="U42" s="62">
        <v>17</v>
      </c>
      <c r="V42" s="70">
        <v>18</v>
      </c>
      <c r="W42" s="70">
        <v>19</v>
      </c>
      <c r="X42" s="62">
        <v>20</v>
      </c>
      <c r="Y42" s="62">
        <v>21</v>
      </c>
      <c r="Z42" s="62">
        <v>22</v>
      </c>
      <c r="AA42" s="62">
        <v>23</v>
      </c>
      <c r="AB42" s="62">
        <v>24</v>
      </c>
      <c r="AC42" s="70">
        <v>25</v>
      </c>
      <c r="AD42" s="70">
        <v>26</v>
      </c>
      <c r="AE42" s="62">
        <v>27</v>
      </c>
      <c r="AF42" s="62">
        <v>28</v>
      </c>
      <c r="AG42" s="62"/>
      <c r="AH42" s="62"/>
      <c r="AI42" s="39"/>
    </row>
    <row r="43" spans="1:353" ht="24.9" customHeight="1" x14ac:dyDescent="0.3">
      <c r="A43" s="79">
        <f>COUNTIF(E43:AH43,"U!")</f>
        <v>1</v>
      </c>
      <c r="B43" s="1">
        <f>COUNTIF(E43:AI43,"U")</f>
        <v>0</v>
      </c>
      <c r="D43" s="7" t="s">
        <v>41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52" t="s">
        <v>49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3" ht="24.9" customHeight="1" x14ac:dyDescent="0.3">
      <c r="A44" s="79">
        <f>COUNTIF(E44:AH44,"U!")</f>
        <v>4</v>
      </c>
      <c r="B44" s="1">
        <f>COUNTIF(E44:AI44,"U")</f>
        <v>0</v>
      </c>
      <c r="D44" s="7" t="s">
        <v>47</v>
      </c>
      <c r="E44" s="52" t="s">
        <v>49</v>
      </c>
      <c r="F44" s="52" t="s">
        <v>49</v>
      </c>
      <c r="G44" s="41"/>
      <c r="H44" s="41"/>
      <c r="I44" s="41"/>
      <c r="J44" s="41"/>
      <c r="K44" s="41"/>
      <c r="L44" s="41"/>
      <c r="M44" s="52" t="s">
        <v>49</v>
      </c>
      <c r="N44" s="52" t="s">
        <v>49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3" ht="24.9" customHeight="1" x14ac:dyDescent="0.3">
      <c r="A45" s="79">
        <f t="shared" ref="A45:A46" si="5">COUNTIF(E45:AH45,"U!")</f>
        <v>0</v>
      </c>
      <c r="B45" s="1">
        <f t="shared" ref="B45:B46" si="6">COUNTIF(E45:AI45,"U")</f>
        <v>0</v>
      </c>
      <c r="D45" s="7" t="s">
        <v>9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353" ht="24.9" customHeight="1" x14ac:dyDescent="0.3">
      <c r="A46" s="79">
        <f t="shared" si="5"/>
        <v>0</v>
      </c>
      <c r="B46" s="1">
        <f t="shared" si="6"/>
        <v>0</v>
      </c>
      <c r="D46" s="7" t="s">
        <v>44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</row>
    <row r="47" spans="1:353" ht="24.9" customHeight="1" x14ac:dyDescent="0.3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353" ht="24.9" customHeight="1" x14ac:dyDescent="0.3">
      <c r="B48" s="176" t="s">
        <v>11</v>
      </c>
      <c r="C48" s="176"/>
      <c r="D48" s="176"/>
      <c r="E48" s="134" t="s">
        <v>21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</row>
    <row r="49" spans="1:35" ht="24.9" customHeight="1" x14ac:dyDescent="0.3">
      <c r="E49" s="37" t="s">
        <v>13</v>
      </c>
      <c r="F49" s="61" t="s">
        <v>14</v>
      </c>
      <c r="G49" s="37" t="s">
        <v>15</v>
      </c>
      <c r="H49" s="36" t="s">
        <v>16</v>
      </c>
      <c r="I49" s="36" t="s">
        <v>17</v>
      </c>
      <c r="J49" s="37" t="s">
        <v>18</v>
      </c>
      <c r="K49" s="37" t="s">
        <v>19</v>
      </c>
      <c r="L49" s="37" t="s">
        <v>13</v>
      </c>
      <c r="M49" s="37" t="s">
        <v>14</v>
      </c>
      <c r="N49" s="37" t="s">
        <v>15</v>
      </c>
      <c r="O49" s="36" t="s">
        <v>16</v>
      </c>
      <c r="P49" s="36" t="s">
        <v>17</v>
      </c>
      <c r="Q49" s="37" t="s">
        <v>18</v>
      </c>
      <c r="R49" s="37" t="s">
        <v>19</v>
      </c>
      <c r="S49" s="37" t="s">
        <v>13</v>
      </c>
      <c r="T49" s="37" t="s">
        <v>14</v>
      </c>
      <c r="U49" s="37" t="s">
        <v>15</v>
      </c>
      <c r="V49" s="36" t="s">
        <v>16</v>
      </c>
      <c r="W49" s="36" t="s">
        <v>17</v>
      </c>
      <c r="X49" s="37" t="s">
        <v>18</v>
      </c>
      <c r="Y49" s="37" t="s">
        <v>19</v>
      </c>
      <c r="Z49" s="37" t="s">
        <v>13</v>
      </c>
      <c r="AA49" s="37" t="s">
        <v>14</v>
      </c>
      <c r="AB49" s="37" t="s">
        <v>15</v>
      </c>
      <c r="AC49" s="36" t="s">
        <v>16</v>
      </c>
      <c r="AD49" s="36" t="s">
        <v>17</v>
      </c>
      <c r="AE49" s="37" t="s">
        <v>18</v>
      </c>
      <c r="AF49" s="37" t="s">
        <v>19</v>
      </c>
      <c r="AG49" s="37" t="s">
        <v>13</v>
      </c>
      <c r="AH49" s="37" t="s">
        <v>14</v>
      </c>
      <c r="AI49" s="37" t="s">
        <v>15</v>
      </c>
    </row>
    <row r="50" spans="1:35" ht="24.9" customHeight="1" x14ac:dyDescent="0.3">
      <c r="E50" s="62">
        <v>1</v>
      </c>
      <c r="F50" s="62">
        <v>2</v>
      </c>
      <c r="G50" s="62">
        <v>3</v>
      </c>
      <c r="H50" s="70">
        <v>4</v>
      </c>
      <c r="I50" s="70">
        <v>5</v>
      </c>
      <c r="J50" s="62">
        <v>6</v>
      </c>
      <c r="K50" s="62">
        <v>7</v>
      </c>
      <c r="L50" s="62">
        <v>8</v>
      </c>
      <c r="M50" s="62">
        <v>9</v>
      </c>
      <c r="N50" s="62">
        <v>10</v>
      </c>
      <c r="O50" s="70">
        <v>11</v>
      </c>
      <c r="P50" s="70">
        <v>12</v>
      </c>
      <c r="Q50" s="62">
        <v>13</v>
      </c>
      <c r="R50" s="62">
        <v>14</v>
      </c>
      <c r="S50" s="62">
        <v>15</v>
      </c>
      <c r="T50" s="62">
        <v>16</v>
      </c>
      <c r="U50" s="62">
        <v>17</v>
      </c>
      <c r="V50" s="70">
        <v>18</v>
      </c>
      <c r="W50" s="70">
        <v>19</v>
      </c>
      <c r="X50" s="62">
        <v>20</v>
      </c>
      <c r="Y50" s="62">
        <v>21</v>
      </c>
      <c r="Z50" s="62">
        <v>22</v>
      </c>
      <c r="AA50" s="62">
        <v>23</v>
      </c>
      <c r="AB50" s="62">
        <v>24</v>
      </c>
      <c r="AC50" s="70">
        <v>25</v>
      </c>
      <c r="AD50" s="70">
        <v>26</v>
      </c>
      <c r="AE50" s="62">
        <v>27</v>
      </c>
      <c r="AF50" s="62">
        <v>28</v>
      </c>
      <c r="AG50" s="62">
        <v>29</v>
      </c>
      <c r="AH50" s="62">
        <v>30</v>
      </c>
      <c r="AI50" s="39">
        <v>31</v>
      </c>
    </row>
    <row r="51" spans="1:35" ht="24.9" customHeight="1" x14ac:dyDescent="0.3">
      <c r="A51" s="79">
        <f>COUNTIF(D51:AH51,"U!")</f>
        <v>0</v>
      </c>
      <c r="B51" s="1">
        <f>COUNTIF(E51:AI51,"U")</f>
        <v>0</v>
      </c>
      <c r="D51" s="7" t="s">
        <v>41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35" ht="24.9" customHeight="1" x14ac:dyDescent="0.3">
      <c r="A52" s="79">
        <f t="shared" ref="A52:A54" si="7">COUNTIF(D52:AH52,"U!")</f>
        <v>0</v>
      </c>
      <c r="B52" s="1">
        <f>COUNTIF(E52:AI52,"U")</f>
        <v>0</v>
      </c>
      <c r="D52" s="7" t="s">
        <v>47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spans="1:35" ht="24.9" customHeight="1" x14ac:dyDescent="0.3">
      <c r="A53" s="79">
        <f t="shared" si="7"/>
        <v>0</v>
      </c>
      <c r="B53" s="1">
        <f t="shared" ref="B53:B54" si="8">COUNTIF(E53:AI53,"U")</f>
        <v>0</v>
      </c>
      <c r="D53" s="7" t="s">
        <v>9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35" ht="24.9" customHeight="1" x14ac:dyDescent="0.3">
      <c r="A54" s="79">
        <f t="shared" si="7"/>
        <v>0</v>
      </c>
      <c r="B54" s="1">
        <f t="shared" si="8"/>
        <v>0</v>
      </c>
      <c r="D54" s="7" t="s">
        <v>44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35" ht="24.9" customHeight="1" x14ac:dyDescent="0.3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1:35" ht="24.9" customHeight="1" x14ac:dyDescent="0.3">
      <c r="B56" s="176" t="s">
        <v>11</v>
      </c>
      <c r="C56" s="176"/>
      <c r="D56" s="176"/>
      <c r="E56" s="134" t="s">
        <v>23</v>
      </c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</row>
    <row r="57" spans="1:35" ht="24.9" customHeight="1" x14ac:dyDescent="0.3">
      <c r="E57" s="36" t="s">
        <v>16</v>
      </c>
      <c r="F57" s="36" t="s">
        <v>17</v>
      </c>
      <c r="G57" s="37" t="s">
        <v>18</v>
      </c>
      <c r="H57" s="37" t="s">
        <v>19</v>
      </c>
      <c r="I57" s="37" t="s">
        <v>13</v>
      </c>
      <c r="J57" s="37" t="s">
        <v>14</v>
      </c>
      <c r="K57" s="71" t="s">
        <v>15</v>
      </c>
      <c r="L57" s="36" t="s">
        <v>16</v>
      </c>
      <c r="M57" s="36" t="s">
        <v>17</v>
      </c>
      <c r="N57" s="71" t="s">
        <v>18</v>
      </c>
      <c r="O57" s="37" t="s">
        <v>19</v>
      </c>
      <c r="P57" s="37" t="s">
        <v>13</v>
      </c>
      <c r="Q57" s="37" t="s">
        <v>14</v>
      </c>
      <c r="R57" s="61" t="s">
        <v>15</v>
      </c>
      <c r="S57" s="36" t="s">
        <v>16</v>
      </c>
      <c r="T57" s="36" t="s">
        <v>17</v>
      </c>
      <c r="U57" s="61" t="s">
        <v>18</v>
      </c>
      <c r="V57" s="37" t="s">
        <v>19</v>
      </c>
      <c r="W57" s="37" t="s">
        <v>13</v>
      </c>
      <c r="X57" s="37" t="s">
        <v>14</v>
      </c>
      <c r="Y57" s="37" t="s">
        <v>15</v>
      </c>
      <c r="Z57" s="36" t="s">
        <v>16</v>
      </c>
      <c r="AA57" s="36" t="s">
        <v>17</v>
      </c>
      <c r="AB57" s="37" t="s">
        <v>18</v>
      </c>
      <c r="AC57" s="37" t="s">
        <v>19</v>
      </c>
      <c r="AD57" s="37" t="s">
        <v>13</v>
      </c>
      <c r="AE57" s="37" t="s">
        <v>14</v>
      </c>
      <c r="AF57" s="37" t="s">
        <v>15</v>
      </c>
      <c r="AG57" s="36" t="s">
        <v>16</v>
      </c>
      <c r="AH57" s="36" t="s">
        <v>17</v>
      </c>
      <c r="AI57" s="36"/>
    </row>
    <row r="58" spans="1:35" ht="24.9" customHeight="1" x14ac:dyDescent="0.3">
      <c r="E58" s="70">
        <v>1</v>
      </c>
      <c r="F58" s="70">
        <v>2</v>
      </c>
      <c r="G58" s="62">
        <v>3</v>
      </c>
      <c r="H58" s="62">
        <v>4</v>
      </c>
      <c r="I58" s="62">
        <v>5</v>
      </c>
      <c r="J58" s="62">
        <v>6</v>
      </c>
      <c r="K58" s="70">
        <v>7</v>
      </c>
      <c r="L58" s="70">
        <v>8</v>
      </c>
      <c r="M58" s="70">
        <v>9</v>
      </c>
      <c r="N58" s="70">
        <v>10</v>
      </c>
      <c r="O58" s="62">
        <v>11</v>
      </c>
      <c r="P58" s="62">
        <v>12</v>
      </c>
      <c r="Q58" s="62">
        <v>13</v>
      </c>
      <c r="R58" s="62">
        <v>14</v>
      </c>
      <c r="S58" s="70">
        <v>15</v>
      </c>
      <c r="T58" s="70">
        <v>16</v>
      </c>
      <c r="U58" s="62">
        <v>17</v>
      </c>
      <c r="V58" s="62">
        <v>18</v>
      </c>
      <c r="W58" s="62">
        <v>19</v>
      </c>
      <c r="X58" s="62">
        <v>20</v>
      </c>
      <c r="Y58" s="62">
        <v>21</v>
      </c>
      <c r="Z58" s="70">
        <v>22</v>
      </c>
      <c r="AA58" s="70">
        <v>23</v>
      </c>
      <c r="AB58" s="62">
        <v>24</v>
      </c>
      <c r="AC58" s="62">
        <v>25</v>
      </c>
      <c r="AD58" s="62">
        <v>26</v>
      </c>
      <c r="AE58" s="62">
        <v>27</v>
      </c>
      <c r="AF58" s="62">
        <v>28</v>
      </c>
      <c r="AG58" s="70">
        <v>29</v>
      </c>
      <c r="AH58" s="70">
        <v>30</v>
      </c>
      <c r="AI58" s="38"/>
    </row>
    <row r="59" spans="1:35" ht="24.9" customHeight="1" x14ac:dyDescent="0.3">
      <c r="A59" s="79">
        <f>COUNTIF(D59:AH59,"U!")</f>
        <v>2</v>
      </c>
      <c r="B59" s="1">
        <f>COUNTIF(E59:AI59,"U")</f>
        <v>1</v>
      </c>
      <c r="D59" s="7" t="s">
        <v>41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52" t="s">
        <v>49</v>
      </c>
      <c r="P59" s="55"/>
      <c r="Q59" s="55"/>
      <c r="R59" s="55"/>
      <c r="S59" s="55"/>
      <c r="T59" s="55"/>
      <c r="U59" s="52" t="s">
        <v>49</v>
      </c>
      <c r="V59" s="41"/>
      <c r="W59" s="54" t="s">
        <v>22</v>
      </c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35" ht="24.9" customHeight="1" x14ac:dyDescent="0.3">
      <c r="A60" s="79">
        <f t="shared" ref="A60:A123" si="9">COUNTIF(D60:AH60,"U!")</f>
        <v>0</v>
      </c>
      <c r="B60" s="1">
        <f>COUNTIF(E60:AI60,"U")</f>
        <v>0</v>
      </c>
      <c r="D60" s="7" t="s">
        <v>47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35" ht="24.9" customHeight="1" x14ac:dyDescent="0.3">
      <c r="A61" s="79">
        <f t="shared" si="9"/>
        <v>0</v>
      </c>
      <c r="B61" s="1">
        <f t="shared" ref="B61:B62" si="10">COUNTIF(E61:AI61,"U")</f>
        <v>0</v>
      </c>
      <c r="D61" s="7" t="s">
        <v>9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1:35" ht="24.9" customHeight="1" x14ac:dyDescent="0.3">
      <c r="A62" s="79">
        <f t="shared" si="9"/>
        <v>0</v>
      </c>
      <c r="B62" s="1">
        <f t="shared" si="10"/>
        <v>0</v>
      </c>
      <c r="D62" s="7" t="s">
        <v>44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ht="24.9" customHeight="1" x14ac:dyDescent="0.3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35" ht="24.9" customHeight="1" x14ac:dyDescent="0.3">
      <c r="B64" s="176" t="s">
        <v>11</v>
      </c>
      <c r="C64" s="176"/>
      <c r="D64" s="176"/>
      <c r="E64" s="134" t="s">
        <v>24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</row>
    <row r="65" spans="1:35" ht="24.9" customHeight="1" x14ac:dyDescent="0.3">
      <c r="E65" s="71" t="s">
        <v>18</v>
      </c>
      <c r="F65" s="37" t="s">
        <v>19</v>
      </c>
      <c r="G65" s="37" t="s">
        <v>13</v>
      </c>
      <c r="H65" s="37" t="s">
        <v>14</v>
      </c>
      <c r="I65" s="37" t="s">
        <v>15</v>
      </c>
      <c r="J65" s="36" t="s">
        <v>16</v>
      </c>
      <c r="K65" s="36" t="s">
        <v>17</v>
      </c>
      <c r="L65" s="37" t="s">
        <v>18</v>
      </c>
      <c r="M65" s="37" t="s">
        <v>19</v>
      </c>
      <c r="N65" s="37" t="s">
        <v>13</v>
      </c>
      <c r="O65" s="37" t="s">
        <v>14</v>
      </c>
      <c r="P65" s="37" t="s">
        <v>15</v>
      </c>
      <c r="Q65" s="36" t="s">
        <v>16</v>
      </c>
      <c r="R65" s="36" t="s">
        <v>17</v>
      </c>
      <c r="S65" s="37" t="s">
        <v>18</v>
      </c>
      <c r="T65" s="37" t="s">
        <v>19</v>
      </c>
      <c r="U65" s="37" t="s">
        <v>13</v>
      </c>
      <c r="V65" s="71" t="s">
        <v>14</v>
      </c>
      <c r="W65" s="37" t="s">
        <v>15</v>
      </c>
      <c r="X65" s="36" t="s">
        <v>16</v>
      </c>
      <c r="Y65" s="36" t="s">
        <v>17</v>
      </c>
      <c r="Z65" s="37" t="s">
        <v>18</v>
      </c>
      <c r="AA65" s="37" t="s">
        <v>19</v>
      </c>
      <c r="AB65" s="37" t="s">
        <v>13</v>
      </c>
      <c r="AC65" s="61" t="s">
        <v>14</v>
      </c>
      <c r="AD65" s="37" t="s">
        <v>15</v>
      </c>
      <c r="AE65" s="36" t="s">
        <v>16</v>
      </c>
      <c r="AF65" s="36" t="s">
        <v>17</v>
      </c>
      <c r="AG65" s="71" t="s">
        <v>18</v>
      </c>
      <c r="AH65" s="37" t="s">
        <v>19</v>
      </c>
      <c r="AI65" s="37" t="s">
        <v>13</v>
      </c>
    </row>
    <row r="66" spans="1:35" ht="24.9" customHeight="1" x14ac:dyDescent="0.3">
      <c r="E66" s="70">
        <v>1</v>
      </c>
      <c r="F66" s="62">
        <v>2</v>
      </c>
      <c r="G66" s="62">
        <v>3</v>
      </c>
      <c r="H66" s="62">
        <v>4</v>
      </c>
      <c r="I66" s="62">
        <v>5</v>
      </c>
      <c r="J66" s="70">
        <v>6</v>
      </c>
      <c r="K66" s="70">
        <v>7</v>
      </c>
      <c r="L66" s="62">
        <v>8</v>
      </c>
      <c r="M66" s="62">
        <v>9</v>
      </c>
      <c r="N66" s="62">
        <v>10</v>
      </c>
      <c r="O66" s="62">
        <v>11</v>
      </c>
      <c r="P66" s="62">
        <v>12</v>
      </c>
      <c r="Q66" s="70">
        <v>13</v>
      </c>
      <c r="R66" s="70">
        <v>14</v>
      </c>
      <c r="S66" s="62">
        <v>15</v>
      </c>
      <c r="T66" s="62">
        <v>16</v>
      </c>
      <c r="U66" s="62">
        <v>17</v>
      </c>
      <c r="V66" s="70">
        <v>18</v>
      </c>
      <c r="W66" s="62">
        <v>19</v>
      </c>
      <c r="X66" s="70">
        <v>20</v>
      </c>
      <c r="Y66" s="70">
        <v>21</v>
      </c>
      <c r="Z66" s="62">
        <v>22</v>
      </c>
      <c r="AA66" s="62">
        <v>23</v>
      </c>
      <c r="AB66" s="62">
        <v>24</v>
      </c>
      <c r="AC66" s="62">
        <v>25</v>
      </c>
      <c r="AD66" s="62">
        <v>26</v>
      </c>
      <c r="AE66" s="70">
        <v>27</v>
      </c>
      <c r="AF66" s="70">
        <v>28</v>
      </c>
      <c r="AG66" s="70">
        <v>29</v>
      </c>
      <c r="AH66" s="62">
        <v>30</v>
      </c>
      <c r="AI66" s="62">
        <v>31</v>
      </c>
    </row>
    <row r="67" spans="1:35" ht="24.9" customHeight="1" x14ac:dyDescent="0.3">
      <c r="A67" s="79">
        <f t="shared" si="9"/>
        <v>0</v>
      </c>
      <c r="B67" s="1">
        <f>COUNTIF(E67:AI67,"U")</f>
        <v>0</v>
      </c>
      <c r="D67" s="7" t="s">
        <v>41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</row>
    <row r="68" spans="1:35" ht="24.9" customHeight="1" x14ac:dyDescent="0.3">
      <c r="A68" s="79">
        <f t="shared" si="9"/>
        <v>0</v>
      </c>
      <c r="B68" s="1">
        <f>COUNTIF(E68:AI68,"U")</f>
        <v>1</v>
      </c>
      <c r="D68" s="7" t="s">
        <v>47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55"/>
      <c r="T68" s="55"/>
      <c r="U68" s="55"/>
      <c r="V68" s="55"/>
      <c r="W68" s="54" t="s">
        <v>22</v>
      </c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</row>
    <row r="69" spans="1:35" ht="24.9" customHeight="1" x14ac:dyDescent="0.3">
      <c r="A69" s="79">
        <f t="shared" si="9"/>
        <v>0</v>
      </c>
      <c r="B69" s="1">
        <f t="shared" ref="B69:B70" si="11">COUNTIF(E69:AI69,"U")</f>
        <v>0</v>
      </c>
      <c r="D69" s="7" t="s">
        <v>9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spans="1:35" ht="24.9" customHeight="1" x14ac:dyDescent="0.3">
      <c r="A70" s="79">
        <f t="shared" si="9"/>
        <v>0</v>
      </c>
      <c r="B70" s="1">
        <f t="shared" si="11"/>
        <v>0</v>
      </c>
      <c r="D70" s="7" t="s">
        <v>44</v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</row>
    <row r="71" spans="1:35" ht="24.9" customHeight="1" x14ac:dyDescent="0.3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</row>
    <row r="72" spans="1:35" ht="24.9" customHeight="1" x14ac:dyDescent="0.3">
      <c r="B72" s="176" t="s">
        <v>11</v>
      </c>
      <c r="C72" s="176"/>
      <c r="D72" s="176"/>
      <c r="E72" s="134" t="s">
        <v>25</v>
      </c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</row>
    <row r="73" spans="1:35" ht="24.9" customHeight="1" x14ac:dyDescent="0.3">
      <c r="E73" s="37" t="s">
        <v>14</v>
      </c>
      <c r="F73" s="37" t="s">
        <v>15</v>
      </c>
      <c r="G73" s="36" t="s">
        <v>16</v>
      </c>
      <c r="H73" s="36" t="s">
        <v>17</v>
      </c>
      <c r="I73" s="61" t="s">
        <v>18</v>
      </c>
      <c r="J73" s="37" t="s">
        <v>19</v>
      </c>
      <c r="K73" s="37" t="s">
        <v>13</v>
      </c>
      <c r="L73" s="71" t="s">
        <v>14</v>
      </c>
      <c r="M73" s="37" t="s">
        <v>15</v>
      </c>
      <c r="N73" s="36" t="s">
        <v>16</v>
      </c>
      <c r="O73" s="36" t="s">
        <v>17</v>
      </c>
      <c r="P73" s="37" t="s">
        <v>18</v>
      </c>
      <c r="Q73" s="37" t="s">
        <v>19</v>
      </c>
      <c r="R73" s="37" t="s">
        <v>13</v>
      </c>
      <c r="S73" s="61" t="s">
        <v>14</v>
      </c>
      <c r="T73" s="37" t="s">
        <v>15</v>
      </c>
      <c r="U73" s="36" t="s">
        <v>16</v>
      </c>
      <c r="V73" s="36" t="s">
        <v>17</v>
      </c>
      <c r="W73" s="37" t="s">
        <v>18</v>
      </c>
      <c r="X73" s="37" t="s">
        <v>19</v>
      </c>
      <c r="Y73" s="37" t="s">
        <v>13</v>
      </c>
      <c r="Z73" s="37" t="s">
        <v>14</v>
      </c>
      <c r="AA73" s="37" t="s">
        <v>15</v>
      </c>
      <c r="AB73" s="36" t="s">
        <v>16</v>
      </c>
      <c r="AC73" s="36" t="s">
        <v>17</v>
      </c>
      <c r="AD73" s="37" t="s">
        <v>18</v>
      </c>
      <c r="AE73" s="37" t="s">
        <v>19</v>
      </c>
      <c r="AF73" s="37" t="s">
        <v>13</v>
      </c>
      <c r="AG73" s="37" t="s">
        <v>14</v>
      </c>
      <c r="AH73" s="37" t="s">
        <v>15</v>
      </c>
      <c r="AI73" s="42"/>
    </row>
    <row r="74" spans="1:35" ht="24.9" customHeight="1" x14ac:dyDescent="0.3">
      <c r="E74" s="39">
        <v>1</v>
      </c>
      <c r="F74" s="62">
        <v>2</v>
      </c>
      <c r="G74" s="70">
        <v>3</v>
      </c>
      <c r="H74" s="70">
        <v>4</v>
      </c>
      <c r="I74" s="62">
        <v>5</v>
      </c>
      <c r="J74" s="62">
        <v>6</v>
      </c>
      <c r="K74" s="62">
        <v>7</v>
      </c>
      <c r="L74" s="70">
        <v>8</v>
      </c>
      <c r="M74" s="62">
        <v>9</v>
      </c>
      <c r="N74" s="70">
        <v>10</v>
      </c>
      <c r="O74" s="70">
        <v>11</v>
      </c>
      <c r="P74" s="62">
        <v>12</v>
      </c>
      <c r="Q74" s="62">
        <v>13</v>
      </c>
      <c r="R74" s="62">
        <v>14</v>
      </c>
      <c r="S74" s="62">
        <v>15</v>
      </c>
      <c r="T74" s="62">
        <v>16</v>
      </c>
      <c r="U74" s="70">
        <v>17</v>
      </c>
      <c r="V74" s="70">
        <v>18</v>
      </c>
      <c r="W74" s="62">
        <v>19</v>
      </c>
      <c r="X74" s="62">
        <v>20</v>
      </c>
      <c r="Y74" s="62">
        <v>21</v>
      </c>
      <c r="Z74" s="62">
        <v>22</v>
      </c>
      <c r="AA74" s="62">
        <v>23</v>
      </c>
      <c r="AB74" s="70">
        <v>24</v>
      </c>
      <c r="AC74" s="70">
        <v>25</v>
      </c>
      <c r="AD74" s="62">
        <v>26</v>
      </c>
      <c r="AE74" s="62">
        <v>27</v>
      </c>
      <c r="AF74" s="62">
        <v>28</v>
      </c>
      <c r="AG74" s="62">
        <v>29</v>
      </c>
      <c r="AH74" s="39">
        <v>30</v>
      </c>
      <c r="AI74" s="39"/>
    </row>
    <row r="75" spans="1:35" ht="24.9" customHeight="1" x14ac:dyDescent="0.3">
      <c r="A75" s="79">
        <f t="shared" si="9"/>
        <v>0</v>
      </c>
      <c r="B75" s="1">
        <f>COUNTIF(E75:AI75,"U")</f>
        <v>0</v>
      </c>
      <c r="D75" s="7" t="s">
        <v>41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</row>
    <row r="76" spans="1:35" ht="24.9" customHeight="1" x14ac:dyDescent="0.3">
      <c r="A76" s="79">
        <f t="shared" si="9"/>
        <v>0</v>
      </c>
      <c r="B76" s="1">
        <f>COUNTIF(E76:AI76,"U")</f>
        <v>2</v>
      </c>
      <c r="D76" s="7" t="s">
        <v>47</v>
      </c>
      <c r="E76" s="41"/>
      <c r="F76" s="41"/>
      <c r="G76" s="41"/>
      <c r="H76" s="41"/>
      <c r="I76" s="55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55"/>
      <c r="AE76" s="55"/>
      <c r="AF76" s="55"/>
      <c r="AG76" s="54" t="s">
        <v>22</v>
      </c>
      <c r="AH76" s="54" t="s">
        <v>22</v>
      </c>
      <c r="AI76" s="41"/>
    </row>
    <row r="77" spans="1:35" ht="24.9" customHeight="1" x14ac:dyDescent="0.3">
      <c r="A77" s="79">
        <f t="shared" si="9"/>
        <v>0</v>
      </c>
      <c r="B77" s="1">
        <f>COUNTIF(E77:AI77,"U")</f>
        <v>7</v>
      </c>
      <c r="D77" s="7" t="s">
        <v>9</v>
      </c>
      <c r="E77" s="41"/>
      <c r="F77" s="41"/>
      <c r="G77" s="41"/>
      <c r="H77" s="41"/>
      <c r="I77" s="41"/>
      <c r="J77" s="41"/>
      <c r="K77" s="41"/>
      <c r="L77" s="55"/>
      <c r="M77" s="55"/>
      <c r="N77" s="55"/>
      <c r="O77" s="55"/>
      <c r="P77" s="54" t="s">
        <v>22</v>
      </c>
      <c r="Q77" s="41"/>
      <c r="R77" s="41"/>
      <c r="S77" s="41"/>
      <c r="T77" s="41"/>
      <c r="U77" s="41"/>
      <c r="V77" s="41"/>
      <c r="W77" s="54" t="s">
        <v>22</v>
      </c>
      <c r="X77" s="54" t="s">
        <v>22</v>
      </c>
      <c r="Y77" s="54" t="s">
        <v>22</v>
      </c>
      <c r="Z77" s="55"/>
      <c r="AA77" s="55"/>
      <c r="AB77" s="55"/>
      <c r="AC77" s="55"/>
      <c r="AD77" s="54" t="s">
        <v>22</v>
      </c>
      <c r="AE77" s="54" t="s">
        <v>22</v>
      </c>
      <c r="AF77" s="54" t="s">
        <v>22</v>
      </c>
      <c r="AG77" s="55"/>
      <c r="AH77" s="55"/>
      <c r="AI77" s="41"/>
    </row>
    <row r="78" spans="1:35" ht="24.9" customHeight="1" x14ac:dyDescent="0.3">
      <c r="A78" s="79">
        <f t="shared" si="9"/>
        <v>0</v>
      </c>
      <c r="B78" s="1">
        <f t="shared" ref="B78" si="12">COUNTIF(E78:AI78,"U")</f>
        <v>0</v>
      </c>
      <c r="D78" s="7" t="s">
        <v>44</v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spans="1:35" ht="24.9" customHeight="1" x14ac:dyDescent="0.3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spans="1:35" ht="24.9" customHeight="1" x14ac:dyDescent="0.3">
      <c r="E80" s="134" t="s">
        <v>26</v>
      </c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</row>
    <row r="81" spans="1:36" ht="24.9" customHeight="1" x14ac:dyDescent="0.3">
      <c r="B81" s="176" t="s">
        <v>11</v>
      </c>
      <c r="C81" s="176"/>
      <c r="D81" s="176"/>
      <c r="E81" s="36" t="s">
        <v>16</v>
      </c>
      <c r="F81" s="36" t="s">
        <v>17</v>
      </c>
      <c r="G81" s="37" t="s">
        <v>18</v>
      </c>
      <c r="H81" s="37" t="s">
        <v>19</v>
      </c>
      <c r="I81" s="37" t="s">
        <v>13</v>
      </c>
      <c r="J81" s="37" t="s">
        <v>14</v>
      </c>
      <c r="K81" s="37" t="s">
        <v>15</v>
      </c>
      <c r="L81" s="36" t="s">
        <v>16</v>
      </c>
      <c r="M81" s="36" t="s">
        <v>17</v>
      </c>
      <c r="N81" s="37" t="s">
        <v>18</v>
      </c>
      <c r="O81" s="37" t="s">
        <v>19</v>
      </c>
      <c r="P81" s="37" t="s">
        <v>13</v>
      </c>
      <c r="Q81" s="37" t="s">
        <v>14</v>
      </c>
      <c r="R81" s="37" t="s">
        <v>15</v>
      </c>
      <c r="S81" s="36" t="s">
        <v>16</v>
      </c>
      <c r="T81" s="36" t="s">
        <v>17</v>
      </c>
      <c r="U81" s="37" t="s">
        <v>18</v>
      </c>
      <c r="V81" s="37" t="s">
        <v>19</v>
      </c>
      <c r="W81" s="37" t="s">
        <v>13</v>
      </c>
      <c r="X81" s="37" t="s">
        <v>14</v>
      </c>
      <c r="Y81" s="37" t="s">
        <v>15</v>
      </c>
      <c r="Z81" s="36" t="s">
        <v>16</v>
      </c>
      <c r="AA81" s="36" t="s">
        <v>17</v>
      </c>
      <c r="AB81" s="37" t="s">
        <v>18</v>
      </c>
      <c r="AC81" s="37" t="s">
        <v>19</v>
      </c>
      <c r="AD81" s="37" t="s">
        <v>13</v>
      </c>
      <c r="AE81" s="37" t="s">
        <v>14</v>
      </c>
      <c r="AF81" s="37" t="s">
        <v>15</v>
      </c>
      <c r="AG81" s="36" t="s">
        <v>16</v>
      </c>
      <c r="AH81" s="36" t="s">
        <v>17</v>
      </c>
      <c r="AI81" s="61" t="s">
        <v>18</v>
      </c>
    </row>
    <row r="82" spans="1:36" ht="24.9" customHeight="1" x14ac:dyDescent="0.3">
      <c r="E82" s="70">
        <v>1</v>
      </c>
      <c r="F82" s="70">
        <v>2</v>
      </c>
      <c r="G82" s="62">
        <v>3</v>
      </c>
      <c r="H82" s="62">
        <v>4</v>
      </c>
      <c r="I82" s="62">
        <v>5</v>
      </c>
      <c r="J82" s="62">
        <v>6</v>
      </c>
      <c r="K82" s="62">
        <v>7</v>
      </c>
      <c r="L82" s="70">
        <v>8</v>
      </c>
      <c r="M82" s="70">
        <v>9</v>
      </c>
      <c r="N82" s="62">
        <v>10</v>
      </c>
      <c r="O82" s="62">
        <v>11</v>
      </c>
      <c r="P82" s="62">
        <v>12</v>
      </c>
      <c r="Q82" s="62">
        <v>13</v>
      </c>
      <c r="R82" s="62">
        <v>14</v>
      </c>
      <c r="S82" s="70">
        <v>15</v>
      </c>
      <c r="T82" s="70">
        <v>16</v>
      </c>
      <c r="U82" s="62">
        <v>17</v>
      </c>
      <c r="V82" s="62">
        <v>18</v>
      </c>
      <c r="W82" s="62">
        <v>19</v>
      </c>
      <c r="X82" s="62">
        <v>20</v>
      </c>
      <c r="Y82" s="62">
        <v>21</v>
      </c>
      <c r="Z82" s="70">
        <v>22</v>
      </c>
      <c r="AA82" s="70">
        <v>23</v>
      </c>
      <c r="AB82" s="62">
        <v>24</v>
      </c>
      <c r="AC82" s="62">
        <v>25</v>
      </c>
      <c r="AD82" s="62">
        <v>26</v>
      </c>
      <c r="AE82" s="62">
        <v>27</v>
      </c>
      <c r="AF82" s="62">
        <v>28</v>
      </c>
      <c r="AG82" s="70">
        <v>29</v>
      </c>
      <c r="AH82" s="70">
        <v>30</v>
      </c>
      <c r="AI82" s="62">
        <v>31</v>
      </c>
    </row>
    <row r="83" spans="1:36" ht="24.9" customHeight="1" x14ac:dyDescent="0.3">
      <c r="A83" s="79">
        <f t="shared" si="9"/>
        <v>0</v>
      </c>
      <c r="B83" s="1">
        <f>COUNTIF(E83:AI83,"U")</f>
        <v>1</v>
      </c>
      <c r="D83" s="7" t="s">
        <v>41</v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 t="s">
        <v>22</v>
      </c>
    </row>
    <row r="84" spans="1:36" ht="24.9" customHeight="1" x14ac:dyDescent="0.3">
      <c r="A84" s="79">
        <f t="shared" si="9"/>
        <v>0</v>
      </c>
      <c r="B84" s="1">
        <f>COUNTIF(E84:AI84,"U")</f>
        <v>5</v>
      </c>
      <c r="D84" s="7" t="s">
        <v>47</v>
      </c>
      <c r="E84" s="41"/>
      <c r="F84" s="41"/>
      <c r="G84" s="55"/>
      <c r="H84" s="55"/>
      <c r="I84" s="54" t="s">
        <v>22</v>
      </c>
      <c r="J84" s="54" t="s">
        <v>22</v>
      </c>
      <c r="K84" s="54" t="s">
        <v>22</v>
      </c>
      <c r="L84" s="55"/>
      <c r="M84" s="55"/>
      <c r="N84" s="55"/>
      <c r="O84" s="55"/>
      <c r="P84" s="55"/>
      <c r="Q84" s="54" t="s">
        <v>22</v>
      </c>
      <c r="R84" s="54" t="s">
        <v>22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6" ht="24.9" customHeight="1" x14ac:dyDescent="0.3">
      <c r="A85" s="79">
        <f t="shared" si="9"/>
        <v>0</v>
      </c>
      <c r="B85" s="1">
        <f>COUNTIF(E85:AI85,"U")</f>
        <v>3</v>
      </c>
      <c r="D85" s="7" t="s">
        <v>9</v>
      </c>
      <c r="E85" s="55"/>
      <c r="F85" s="55"/>
      <c r="G85" s="54" t="s">
        <v>22</v>
      </c>
      <c r="H85" s="54" t="s">
        <v>22</v>
      </c>
      <c r="I85" s="54" t="s">
        <v>22</v>
      </c>
      <c r="J85" s="55"/>
      <c r="K85" s="55"/>
      <c r="L85" s="55"/>
      <c r="M85" s="55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55"/>
      <c r="AF85" s="55"/>
      <c r="AG85" s="55"/>
      <c r="AH85" s="55"/>
      <c r="AI85" s="41"/>
    </row>
    <row r="86" spans="1:36" ht="24.9" customHeight="1" x14ac:dyDescent="0.3">
      <c r="A86" s="79">
        <f t="shared" si="9"/>
        <v>0</v>
      </c>
      <c r="B86" s="1">
        <f t="shared" ref="B86" si="13">COUNTIF(E86:AI86,"U")</f>
        <v>0</v>
      </c>
      <c r="D86" s="7" t="s">
        <v>44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6" ht="24.9" customHeight="1" x14ac:dyDescent="0.3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6" ht="24.9" customHeight="1" x14ac:dyDescent="0.3">
      <c r="E88" s="134" t="s">
        <v>27</v>
      </c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</row>
    <row r="89" spans="1:36" ht="24.9" customHeight="1" x14ac:dyDescent="0.3">
      <c r="B89" s="176" t="s">
        <v>11</v>
      </c>
      <c r="C89" s="176"/>
      <c r="D89" s="176"/>
      <c r="E89" s="37" t="s">
        <v>19</v>
      </c>
      <c r="F89" s="37" t="s">
        <v>13</v>
      </c>
      <c r="G89" s="37" t="s">
        <v>14</v>
      </c>
      <c r="H89" s="37" t="s">
        <v>15</v>
      </c>
      <c r="I89" s="36" t="s">
        <v>16</v>
      </c>
      <c r="J89" s="36" t="s">
        <v>17</v>
      </c>
      <c r="K89" s="37" t="s">
        <v>18</v>
      </c>
      <c r="L89" s="37" t="s">
        <v>19</v>
      </c>
      <c r="M89" s="37" t="s">
        <v>13</v>
      </c>
      <c r="N89" s="37" t="s">
        <v>14</v>
      </c>
      <c r="O89" s="37" t="s">
        <v>15</v>
      </c>
      <c r="P89" s="36" t="s">
        <v>16</v>
      </c>
      <c r="Q89" s="36" t="s">
        <v>17</v>
      </c>
      <c r="R89" s="37" t="s">
        <v>18</v>
      </c>
      <c r="S89" s="37" t="s">
        <v>19</v>
      </c>
      <c r="T89" s="37" t="s">
        <v>13</v>
      </c>
      <c r="U89" s="37" t="s">
        <v>14</v>
      </c>
      <c r="V89" s="37" t="s">
        <v>15</v>
      </c>
      <c r="W89" s="36" t="s">
        <v>16</v>
      </c>
      <c r="X89" s="36" t="s">
        <v>17</v>
      </c>
      <c r="Y89" s="37" t="s">
        <v>18</v>
      </c>
      <c r="Z89" s="37" t="s">
        <v>19</v>
      </c>
      <c r="AA89" s="37" t="s">
        <v>13</v>
      </c>
      <c r="AB89" s="37" t="s">
        <v>14</v>
      </c>
      <c r="AC89" s="37" t="s">
        <v>15</v>
      </c>
      <c r="AD89" s="36" t="s">
        <v>16</v>
      </c>
      <c r="AE89" s="36" t="s">
        <v>17</v>
      </c>
      <c r="AF89" s="37" t="s">
        <v>18</v>
      </c>
      <c r="AG89" s="37" t="s">
        <v>19</v>
      </c>
      <c r="AH89" s="37" t="s">
        <v>13</v>
      </c>
      <c r="AI89" s="37" t="s">
        <v>14</v>
      </c>
      <c r="AJ89" s="30"/>
    </row>
    <row r="90" spans="1:36" ht="24.9" customHeight="1" x14ac:dyDescent="0.3">
      <c r="E90" s="39">
        <v>1</v>
      </c>
      <c r="F90" s="39">
        <v>2</v>
      </c>
      <c r="G90" s="39">
        <v>3</v>
      </c>
      <c r="H90" s="39">
        <v>4</v>
      </c>
      <c r="I90" s="70">
        <v>5</v>
      </c>
      <c r="J90" s="70">
        <v>6</v>
      </c>
      <c r="K90" s="62">
        <v>7</v>
      </c>
      <c r="L90" s="62">
        <v>8</v>
      </c>
      <c r="M90" s="62">
        <v>9</v>
      </c>
      <c r="N90" s="62">
        <v>10</v>
      </c>
      <c r="O90" s="62">
        <v>11</v>
      </c>
      <c r="P90" s="70">
        <v>12</v>
      </c>
      <c r="Q90" s="70">
        <v>13</v>
      </c>
      <c r="R90" s="62">
        <v>14</v>
      </c>
      <c r="S90" s="62">
        <v>15</v>
      </c>
      <c r="T90" s="62">
        <v>16</v>
      </c>
      <c r="U90" s="62">
        <v>17</v>
      </c>
      <c r="V90" s="62">
        <v>18</v>
      </c>
      <c r="W90" s="70">
        <v>19</v>
      </c>
      <c r="X90" s="70">
        <v>20</v>
      </c>
      <c r="Y90" s="62">
        <v>21</v>
      </c>
      <c r="Z90" s="62">
        <v>22</v>
      </c>
      <c r="AA90" s="62">
        <v>23</v>
      </c>
      <c r="AB90" s="62">
        <v>24</v>
      </c>
      <c r="AC90" s="62">
        <v>25</v>
      </c>
      <c r="AD90" s="70">
        <v>26</v>
      </c>
      <c r="AE90" s="70">
        <v>27</v>
      </c>
      <c r="AF90" s="62">
        <v>28</v>
      </c>
      <c r="AG90" s="62">
        <v>29</v>
      </c>
      <c r="AH90" s="39">
        <v>30</v>
      </c>
      <c r="AI90" s="39">
        <v>31</v>
      </c>
    </row>
    <row r="91" spans="1:36" ht="24.9" customHeight="1" x14ac:dyDescent="0.3">
      <c r="A91" s="79">
        <f t="shared" si="9"/>
        <v>0</v>
      </c>
      <c r="B91" s="1">
        <f>COUNTIF(E91:AI91,"U")</f>
        <v>1</v>
      </c>
      <c r="D91" s="7" t="s">
        <v>41</v>
      </c>
      <c r="E91" s="44" t="s">
        <v>22</v>
      </c>
      <c r="F91" s="43"/>
      <c r="G91" s="43"/>
      <c r="H91" s="43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spans="1:36" ht="24.9" customHeight="1" x14ac:dyDescent="0.3">
      <c r="A92" s="79">
        <f t="shared" si="9"/>
        <v>0</v>
      </c>
      <c r="B92" s="1">
        <f>COUNTIF(E92:AI92,"U")</f>
        <v>0</v>
      </c>
      <c r="D92" s="7" t="s">
        <v>47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spans="1:36" ht="24.9" customHeight="1" x14ac:dyDescent="0.3">
      <c r="A93" s="79">
        <f t="shared" si="9"/>
        <v>0</v>
      </c>
      <c r="B93" s="1">
        <f t="shared" ref="B93" si="14">COUNTIF(E93:AI93,"U")</f>
        <v>1</v>
      </c>
      <c r="D93" s="7" t="s">
        <v>9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55"/>
      <c r="P93" s="55"/>
      <c r="Q93" s="55"/>
      <c r="R93" s="54" t="s">
        <v>22</v>
      </c>
      <c r="S93" s="41"/>
      <c r="T93" s="56" t="s">
        <v>39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spans="1:36" ht="24.9" customHeight="1" x14ac:dyDescent="0.3">
      <c r="A94" s="79">
        <f>COUNTIF(D94:AI94,"U!")</f>
        <v>0</v>
      </c>
      <c r="B94" s="1">
        <f>COUNTIF(E94:AI94,"U")</f>
        <v>0</v>
      </c>
      <c r="D94" s="7" t="s">
        <v>44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6" ht="24.9" customHeight="1" x14ac:dyDescent="0.3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6" ht="24.9" customHeight="1" x14ac:dyDescent="0.3">
      <c r="E96" s="134" t="s">
        <v>28</v>
      </c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</row>
    <row r="97" spans="1:37" ht="24.9" customHeight="1" x14ac:dyDescent="0.3">
      <c r="B97" s="176" t="s">
        <v>11</v>
      </c>
      <c r="C97" s="176"/>
      <c r="D97" s="176"/>
      <c r="E97" s="37" t="s">
        <v>15</v>
      </c>
      <c r="F97" s="36" t="s">
        <v>16</v>
      </c>
      <c r="G97" s="36" t="s">
        <v>17</v>
      </c>
      <c r="H97" s="37" t="s">
        <v>18</v>
      </c>
      <c r="I97" s="37" t="s">
        <v>19</v>
      </c>
      <c r="J97" s="37" t="s">
        <v>13</v>
      </c>
      <c r="K97" s="37" t="s">
        <v>14</v>
      </c>
      <c r="L97" s="37" t="s">
        <v>15</v>
      </c>
      <c r="M97" s="36" t="s">
        <v>16</v>
      </c>
      <c r="N97" s="36" t="s">
        <v>17</v>
      </c>
      <c r="O97" s="37" t="s">
        <v>18</v>
      </c>
      <c r="P97" s="37" t="s">
        <v>19</v>
      </c>
      <c r="Q97" s="37" t="s">
        <v>13</v>
      </c>
      <c r="R97" s="37" t="s">
        <v>14</v>
      </c>
      <c r="S97" s="37" t="s">
        <v>15</v>
      </c>
      <c r="T97" s="36" t="s">
        <v>16</v>
      </c>
      <c r="U97" s="36" t="s">
        <v>17</v>
      </c>
      <c r="V97" s="37" t="s">
        <v>18</v>
      </c>
      <c r="W97" s="37" t="s">
        <v>19</v>
      </c>
      <c r="X97" s="37" t="s">
        <v>13</v>
      </c>
      <c r="Y97" s="37" t="s">
        <v>14</v>
      </c>
      <c r="Z97" s="37" t="s">
        <v>15</v>
      </c>
      <c r="AA97" s="36" t="s">
        <v>16</v>
      </c>
      <c r="AB97" s="36" t="s">
        <v>17</v>
      </c>
      <c r="AC97" s="37" t="s">
        <v>18</v>
      </c>
      <c r="AD97" s="37" t="s">
        <v>19</v>
      </c>
      <c r="AE97" s="37" t="s">
        <v>13</v>
      </c>
      <c r="AF97" s="37" t="s">
        <v>14</v>
      </c>
      <c r="AG97" s="37" t="s">
        <v>15</v>
      </c>
      <c r="AH97" s="36" t="s">
        <v>16</v>
      </c>
      <c r="AI97" s="37"/>
      <c r="AJ97" s="30"/>
    </row>
    <row r="98" spans="1:37" ht="24.9" customHeight="1" x14ac:dyDescent="0.3">
      <c r="E98" s="39">
        <v>1</v>
      </c>
      <c r="F98" s="70">
        <v>2</v>
      </c>
      <c r="G98" s="70">
        <v>3</v>
      </c>
      <c r="H98" s="62">
        <v>4</v>
      </c>
      <c r="I98" s="62">
        <v>5</v>
      </c>
      <c r="J98" s="62">
        <v>6</v>
      </c>
      <c r="K98" s="62">
        <v>7</v>
      </c>
      <c r="L98" s="62">
        <v>8</v>
      </c>
      <c r="M98" s="70">
        <v>9</v>
      </c>
      <c r="N98" s="70">
        <v>10</v>
      </c>
      <c r="O98" s="62">
        <v>11</v>
      </c>
      <c r="P98" s="62">
        <v>12</v>
      </c>
      <c r="Q98" s="62">
        <v>13</v>
      </c>
      <c r="R98" s="62">
        <v>14</v>
      </c>
      <c r="S98" s="62">
        <v>15</v>
      </c>
      <c r="T98" s="70">
        <v>16</v>
      </c>
      <c r="U98" s="70">
        <v>17</v>
      </c>
      <c r="V98" s="62">
        <v>18</v>
      </c>
      <c r="W98" s="62">
        <v>19</v>
      </c>
      <c r="X98" s="62">
        <v>20</v>
      </c>
      <c r="Y98" s="62">
        <v>21</v>
      </c>
      <c r="Z98" s="62">
        <v>22</v>
      </c>
      <c r="AA98" s="70">
        <v>23</v>
      </c>
      <c r="AB98" s="70">
        <v>24</v>
      </c>
      <c r="AC98" s="62">
        <v>25</v>
      </c>
      <c r="AD98" s="62">
        <v>26</v>
      </c>
      <c r="AE98" s="62">
        <v>27</v>
      </c>
      <c r="AF98" s="62">
        <v>28</v>
      </c>
      <c r="AG98" s="62">
        <v>29</v>
      </c>
      <c r="AH98" s="70">
        <v>30</v>
      </c>
      <c r="AI98" s="39"/>
    </row>
    <row r="99" spans="1:37" ht="24.9" customHeight="1" x14ac:dyDescent="0.3">
      <c r="A99" s="79">
        <f t="shared" si="9"/>
        <v>0</v>
      </c>
      <c r="B99" s="1">
        <f>COUNTIF(E99:AI99,"U")</f>
        <v>5</v>
      </c>
      <c r="D99" s="7" t="s">
        <v>41</v>
      </c>
      <c r="E99" s="41"/>
      <c r="F99" s="41"/>
      <c r="G99" s="41"/>
      <c r="H99" s="54" t="s">
        <v>22</v>
      </c>
      <c r="I99" s="54" t="s">
        <v>22</v>
      </c>
      <c r="J99" s="54" t="s">
        <v>22</v>
      </c>
      <c r="K99" s="55"/>
      <c r="L99" s="55"/>
      <c r="M99" s="55"/>
      <c r="N99" s="55"/>
      <c r="O99" s="54" t="s">
        <v>22</v>
      </c>
      <c r="P99" s="54" t="s">
        <v>22</v>
      </c>
      <c r="Q99" s="55"/>
      <c r="R99" s="55"/>
      <c r="S99" s="55"/>
      <c r="T99" s="55"/>
      <c r="U99" s="55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1:37" ht="24.9" customHeight="1" x14ac:dyDescent="0.3">
      <c r="A100" s="79">
        <f t="shared" si="9"/>
        <v>0</v>
      </c>
      <c r="B100" s="1">
        <f>COUNTIF(E100:AI100,"U")</f>
        <v>1</v>
      </c>
      <c r="D100" s="7" t="s">
        <v>47</v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54" t="s">
        <v>22</v>
      </c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1:37" ht="24.9" customHeight="1" x14ac:dyDescent="0.3">
      <c r="A101" s="79">
        <f t="shared" si="9"/>
        <v>0</v>
      </c>
      <c r="B101" s="1">
        <f t="shared" ref="B101:B102" si="15">COUNTIF(E101:AI101,"U")</f>
        <v>0</v>
      </c>
      <c r="D101" s="7" t="s">
        <v>9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1:37" ht="24.9" customHeight="1" x14ac:dyDescent="0.3">
      <c r="A102" s="79">
        <f t="shared" si="9"/>
        <v>1</v>
      </c>
      <c r="B102" s="1">
        <f t="shared" si="15"/>
        <v>0</v>
      </c>
      <c r="D102" s="7" t="s">
        <v>44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52" t="s">
        <v>49</v>
      </c>
      <c r="AH102" s="41"/>
      <c r="AI102" s="41"/>
    </row>
    <row r="103" spans="1:37" ht="24.9" customHeight="1" x14ac:dyDescent="0.3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37" ht="24.9" customHeight="1" x14ac:dyDescent="0.3">
      <c r="E104" s="134" t="s">
        <v>29</v>
      </c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</row>
    <row r="105" spans="1:37" ht="24.9" customHeight="1" x14ac:dyDescent="0.3">
      <c r="B105" s="176" t="s">
        <v>11</v>
      </c>
      <c r="C105" s="176"/>
      <c r="D105" s="176"/>
      <c r="E105" s="36" t="s">
        <v>17</v>
      </c>
      <c r="F105" s="61" t="s">
        <v>18</v>
      </c>
      <c r="G105" s="71" t="s">
        <v>19</v>
      </c>
      <c r="H105" s="37" t="s">
        <v>13</v>
      </c>
      <c r="I105" s="37" t="s">
        <v>14</v>
      </c>
      <c r="J105" s="37" t="s">
        <v>15</v>
      </c>
      <c r="K105" s="36" t="s">
        <v>16</v>
      </c>
      <c r="L105" s="36" t="s">
        <v>17</v>
      </c>
      <c r="M105" s="37" t="s">
        <v>18</v>
      </c>
      <c r="N105" s="37" t="s">
        <v>19</v>
      </c>
      <c r="O105" s="37" t="s">
        <v>13</v>
      </c>
      <c r="P105" s="37" t="s">
        <v>14</v>
      </c>
      <c r="Q105" s="37" t="s">
        <v>15</v>
      </c>
      <c r="R105" s="36" t="s">
        <v>16</v>
      </c>
      <c r="S105" s="36" t="s">
        <v>17</v>
      </c>
      <c r="T105" s="37" t="s">
        <v>18</v>
      </c>
      <c r="U105" s="37" t="s">
        <v>19</v>
      </c>
      <c r="V105" s="37" t="s">
        <v>13</v>
      </c>
      <c r="W105" s="61" t="s">
        <v>14</v>
      </c>
      <c r="X105" s="37" t="s">
        <v>15</v>
      </c>
      <c r="Y105" s="36" t="s">
        <v>16</v>
      </c>
      <c r="Z105" s="36" t="s">
        <v>17</v>
      </c>
      <c r="AA105" s="37" t="s">
        <v>18</v>
      </c>
      <c r="AB105" s="37" t="s">
        <v>19</v>
      </c>
      <c r="AC105" s="37" t="s">
        <v>13</v>
      </c>
      <c r="AD105" s="37" t="s">
        <v>14</v>
      </c>
      <c r="AE105" s="37" t="s">
        <v>15</v>
      </c>
      <c r="AF105" s="36" t="s">
        <v>16</v>
      </c>
      <c r="AG105" s="36" t="s">
        <v>17</v>
      </c>
      <c r="AH105" s="37" t="s">
        <v>18</v>
      </c>
      <c r="AI105" s="37" t="s">
        <v>19</v>
      </c>
    </row>
    <row r="106" spans="1:37" ht="24.9" customHeight="1" x14ac:dyDescent="0.3">
      <c r="E106" s="38">
        <v>1</v>
      </c>
      <c r="F106" s="62">
        <v>2</v>
      </c>
      <c r="G106" s="70">
        <v>3</v>
      </c>
      <c r="H106" s="62">
        <v>4</v>
      </c>
      <c r="I106" s="62">
        <v>5</v>
      </c>
      <c r="J106" s="62">
        <v>6</v>
      </c>
      <c r="K106" s="70">
        <v>7</v>
      </c>
      <c r="L106" s="70">
        <v>8</v>
      </c>
      <c r="M106" s="62">
        <v>9</v>
      </c>
      <c r="N106" s="62">
        <v>10</v>
      </c>
      <c r="O106" s="62">
        <v>11</v>
      </c>
      <c r="P106" s="62">
        <v>12</v>
      </c>
      <c r="Q106" s="62">
        <v>13</v>
      </c>
      <c r="R106" s="70">
        <v>14</v>
      </c>
      <c r="S106" s="70">
        <v>15</v>
      </c>
      <c r="T106" s="62">
        <v>16</v>
      </c>
      <c r="U106" s="62">
        <v>17</v>
      </c>
      <c r="V106" s="62">
        <v>18</v>
      </c>
      <c r="W106" s="62">
        <v>19</v>
      </c>
      <c r="X106" s="62">
        <v>20</v>
      </c>
      <c r="Y106" s="70">
        <v>21</v>
      </c>
      <c r="Z106" s="70">
        <v>22</v>
      </c>
      <c r="AA106" s="62">
        <v>23</v>
      </c>
      <c r="AB106" s="62">
        <v>24</v>
      </c>
      <c r="AC106" s="62">
        <v>25</v>
      </c>
      <c r="AD106" s="62">
        <v>26</v>
      </c>
      <c r="AE106" s="62">
        <v>27</v>
      </c>
      <c r="AF106" s="70">
        <v>28</v>
      </c>
      <c r="AG106" s="70">
        <v>29</v>
      </c>
      <c r="AH106" s="62">
        <v>30</v>
      </c>
      <c r="AI106" s="62">
        <v>31</v>
      </c>
    </row>
    <row r="107" spans="1:37" ht="24.9" customHeight="1" x14ac:dyDescent="0.3">
      <c r="A107" s="79">
        <f t="shared" si="9"/>
        <v>0</v>
      </c>
      <c r="B107" s="1">
        <f>COUNTIF(E107:AI107,"U")</f>
        <v>1</v>
      </c>
      <c r="D107" s="7" t="s">
        <v>41</v>
      </c>
      <c r="E107" s="41"/>
      <c r="F107" s="54" t="s">
        <v>22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K107" s="60"/>
    </row>
    <row r="108" spans="1:37" ht="24.9" customHeight="1" x14ac:dyDescent="0.3">
      <c r="A108" s="79">
        <f t="shared" si="9"/>
        <v>0</v>
      </c>
      <c r="B108" s="1">
        <f>COUNTIF(E108:AI108,"U")</f>
        <v>0</v>
      </c>
      <c r="D108" s="7" t="s">
        <v>47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K108" s="60"/>
    </row>
    <row r="109" spans="1:37" ht="24.9" customHeight="1" x14ac:dyDescent="0.3">
      <c r="A109" s="79">
        <f t="shared" si="9"/>
        <v>0</v>
      </c>
      <c r="B109" s="1">
        <f t="shared" ref="B109:B110" si="16">COUNTIF(E109:AI109,"U")</f>
        <v>0</v>
      </c>
      <c r="D109" s="7" t="s">
        <v>9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1:37" ht="24.9" customHeight="1" x14ac:dyDescent="0.3">
      <c r="A110" s="79">
        <f t="shared" si="9"/>
        <v>0</v>
      </c>
      <c r="B110" s="1">
        <f t="shared" si="16"/>
        <v>0</v>
      </c>
      <c r="D110" s="7" t="s">
        <v>44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1:37" ht="24.9" customHeight="1" x14ac:dyDescent="0.3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1:37" ht="24.9" customHeight="1" x14ac:dyDescent="0.3">
      <c r="E112" s="134" t="s">
        <v>30</v>
      </c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</row>
    <row r="113" spans="1:35" ht="24.9" customHeight="1" x14ac:dyDescent="0.3">
      <c r="B113" s="176" t="s">
        <v>11</v>
      </c>
      <c r="C113" s="176"/>
      <c r="D113" s="176"/>
      <c r="E113" s="37" t="s">
        <v>13</v>
      </c>
      <c r="F113" s="37" t="s">
        <v>14</v>
      </c>
      <c r="G113" s="37" t="s">
        <v>15</v>
      </c>
      <c r="H113" s="36" t="s">
        <v>16</v>
      </c>
      <c r="I113" s="36" t="s">
        <v>17</v>
      </c>
      <c r="J113" s="37" t="s">
        <v>18</v>
      </c>
      <c r="K113" s="37" t="s">
        <v>19</v>
      </c>
      <c r="L113" s="37" t="s">
        <v>13</v>
      </c>
      <c r="M113" s="37" t="s">
        <v>14</v>
      </c>
      <c r="N113" s="37" t="s">
        <v>15</v>
      </c>
      <c r="O113" s="36" t="s">
        <v>16</v>
      </c>
      <c r="P113" s="36" t="s">
        <v>17</v>
      </c>
      <c r="Q113" s="37" t="s">
        <v>18</v>
      </c>
      <c r="R113" s="37" t="s">
        <v>19</v>
      </c>
      <c r="S113" s="37" t="s">
        <v>13</v>
      </c>
      <c r="T113" s="37" t="s">
        <v>14</v>
      </c>
      <c r="U113" s="37" t="s">
        <v>15</v>
      </c>
      <c r="V113" s="36" t="s">
        <v>16</v>
      </c>
      <c r="W113" s="36" t="s">
        <v>17</v>
      </c>
      <c r="X113" s="37" t="s">
        <v>18</v>
      </c>
      <c r="Y113" s="37" t="s">
        <v>19</v>
      </c>
      <c r="Z113" s="37" t="s">
        <v>13</v>
      </c>
      <c r="AA113" s="37" t="s">
        <v>14</v>
      </c>
      <c r="AB113" s="37" t="s">
        <v>15</v>
      </c>
      <c r="AC113" s="36" t="s">
        <v>16</v>
      </c>
      <c r="AD113" s="36" t="s">
        <v>17</v>
      </c>
      <c r="AE113" s="37" t="s">
        <v>18</v>
      </c>
      <c r="AF113" s="37" t="s">
        <v>19</v>
      </c>
      <c r="AG113" s="37" t="s">
        <v>13</v>
      </c>
      <c r="AH113" s="37" t="s">
        <v>14</v>
      </c>
      <c r="AI113" s="37"/>
    </row>
    <row r="114" spans="1:35" ht="24.9" customHeight="1" x14ac:dyDescent="0.3">
      <c r="E114" s="62">
        <v>1</v>
      </c>
      <c r="F114" s="62">
        <v>2</v>
      </c>
      <c r="G114" s="62">
        <v>3</v>
      </c>
      <c r="H114" s="70">
        <v>4</v>
      </c>
      <c r="I114" s="70">
        <v>5</v>
      </c>
      <c r="J114" s="62">
        <v>6</v>
      </c>
      <c r="K114" s="62">
        <v>7</v>
      </c>
      <c r="L114" s="62">
        <v>8</v>
      </c>
      <c r="M114" s="62">
        <v>9</v>
      </c>
      <c r="N114" s="62">
        <v>10</v>
      </c>
      <c r="O114" s="70">
        <v>11</v>
      </c>
      <c r="P114" s="70">
        <v>12</v>
      </c>
      <c r="Q114" s="62">
        <v>13</v>
      </c>
      <c r="R114" s="62">
        <v>14</v>
      </c>
      <c r="S114" s="62">
        <v>15</v>
      </c>
      <c r="T114" s="62">
        <v>16</v>
      </c>
      <c r="U114" s="62">
        <v>17</v>
      </c>
      <c r="V114" s="70">
        <v>18</v>
      </c>
      <c r="W114" s="70">
        <v>19</v>
      </c>
      <c r="X114" s="62">
        <v>20</v>
      </c>
      <c r="Y114" s="62">
        <v>21</v>
      </c>
      <c r="Z114" s="62">
        <v>22</v>
      </c>
      <c r="AA114" s="62">
        <v>23</v>
      </c>
      <c r="AB114" s="62">
        <v>24</v>
      </c>
      <c r="AC114" s="70">
        <v>25</v>
      </c>
      <c r="AD114" s="70">
        <v>26</v>
      </c>
      <c r="AE114" s="62">
        <v>27</v>
      </c>
      <c r="AF114" s="62">
        <v>28</v>
      </c>
      <c r="AG114" s="62">
        <v>29</v>
      </c>
      <c r="AH114" s="62">
        <v>30</v>
      </c>
      <c r="AI114" s="39"/>
    </row>
    <row r="115" spans="1:35" ht="24.9" customHeight="1" x14ac:dyDescent="0.3">
      <c r="A115" s="79">
        <f t="shared" si="9"/>
        <v>0</v>
      </c>
      <c r="B115" s="1">
        <f>COUNTIF(E115:AI115,"U")</f>
        <v>0</v>
      </c>
      <c r="D115" s="7" t="s">
        <v>41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spans="1:35" ht="24.9" customHeight="1" x14ac:dyDescent="0.3">
      <c r="A116" s="79">
        <f t="shared" si="9"/>
        <v>0</v>
      </c>
      <c r="B116" s="1">
        <f>COUNTIF(E116:AI116,"U")</f>
        <v>0</v>
      </c>
      <c r="D116" s="7" t="s">
        <v>47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35" ht="24.9" customHeight="1" x14ac:dyDescent="0.3">
      <c r="A117" s="79">
        <f t="shared" si="9"/>
        <v>0</v>
      </c>
      <c r="B117" s="1">
        <f t="shared" ref="B117:B118" si="17">COUNTIF(E117:AI117,"U")</f>
        <v>0</v>
      </c>
      <c r="D117" s="7" t="s">
        <v>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35" ht="24.9" customHeight="1" x14ac:dyDescent="0.3">
      <c r="A118" s="79">
        <f t="shared" si="9"/>
        <v>0</v>
      </c>
      <c r="B118" s="1">
        <f t="shared" si="17"/>
        <v>0</v>
      </c>
      <c r="D118" s="7" t="s">
        <v>44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1:35" ht="24.9" customHeight="1" x14ac:dyDescent="0.3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</row>
    <row r="120" spans="1:35" ht="24.9" customHeight="1" x14ac:dyDescent="0.3">
      <c r="E120" s="134" t="s">
        <v>31</v>
      </c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</row>
    <row r="121" spans="1:35" ht="24.9" customHeight="1" x14ac:dyDescent="0.3">
      <c r="B121" s="176" t="s">
        <v>11</v>
      </c>
      <c r="C121" s="176"/>
      <c r="D121" s="176"/>
      <c r="E121" s="37" t="s">
        <v>15</v>
      </c>
      <c r="F121" s="36" t="s">
        <v>16</v>
      </c>
      <c r="G121" s="36" t="s">
        <v>17</v>
      </c>
      <c r="H121" s="37" t="s">
        <v>18</v>
      </c>
      <c r="I121" s="37" t="s">
        <v>19</v>
      </c>
      <c r="J121" s="37" t="s">
        <v>13</v>
      </c>
      <c r="K121" s="37" t="s">
        <v>14</v>
      </c>
      <c r="L121" s="37" t="s">
        <v>15</v>
      </c>
      <c r="M121" s="36" t="s">
        <v>16</v>
      </c>
      <c r="N121" s="36" t="s">
        <v>17</v>
      </c>
      <c r="O121" s="37" t="s">
        <v>18</v>
      </c>
      <c r="P121" s="37" t="s">
        <v>19</v>
      </c>
      <c r="Q121" s="37" t="s">
        <v>13</v>
      </c>
      <c r="R121" s="37" t="s">
        <v>14</v>
      </c>
      <c r="S121" s="37" t="s">
        <v>15</v>
      </c>
      <c r="T121" s="36" t="s">
        <v>16</v>
      </c>
      <c r="U121" s="36" t="s">
        <v>17</v>
      </c>
      <c r="V121" s="37" t="s">
        <v>18</v>
      </c>
      <c r="W121" s="37" t="s">
        <v>19</v>
      </c>
      <c r="X121" s="37" t="s">
        <v>13</v>
      </c>
      <c r="Y121" s="37" t="s">
        <v>14</v>
      </c>
      <c r="Z121" s="37" t="s">
        <v>15</v>
      </c>
      <c r="AA121" s="36" t="s">
        <v>16</v>
      </c>
      <c r="AB121" s="36" t="s">
        <v>17</v>
      </c>
      <c r="AC121" s="36" t="s">
        <v>18</v>
      </c>
      <c r="AD121" s="71" t="s">
        <v>19</v>
      </c>
      <c r="AE121" s="37" t="s">
        <v>13</v>
      </c>
      <c r="AF121" s="37" t="s">
        <v>14</v>
      </c>
      <c r="AG121" s="37" t="s">
        <v>15</v>
      </c>
      <c r="AH121" s="36" t="s">
        <v>16</v>
      </c>
      <c r="AI121" s="36" t="s">
        <v>17</v>
      </c>
    </row>
    <row r="122" spans="1:35" ht="24.9" customHeight="1" x14ac:dyDescent="0.3">
      <c r="E122" s="62">
        <v>1</v>
      </c>
      <c r="F122" s="70">
        <v>2</v>
      </c>
      <c r="G122" s="70">
        <v>3</v>
      </c>
      <c r="H122" s="62">
        <v>4</v>
      </c>
      <c r="I122" s="62">
        <v>5</v>
      </c>
      <c r="J122" s="62">
        <v>6</v>
      </c>
      <c r="K122" s="62">
        <v>7</v>
      </c>
      <c r="L122" s="62">
        <v>8</v>
      </c>
      <c r="M122" s="70">
        <v>9</v>
      </c>
      <c r="N122" s="70">
        <v>10</v>
      </c>
      <c r="O122" s="62">
        <v>11</v>
      </c>
      <c r="P122" s="62">
        <v>12</v>
      </c>
      <c r="Q122" s="62">
        <v>13</v>
      </c>
      <c r="R122" s="62">
        <v>14</v>
      </c>
      <c r="S122" s="62">
        <v>15</v>
      </c>
      <c r="T122" s="70">
        <v>16</v>
      </c>
      <c r="U122" s="70">
        <v>17</v>
      </c>
      <c r="V122" s="62">
        <v>18</v>
      </c>
      <c r="W122" s="62">
        <v>19</v>
      </c>
      <c r="X122" s="62">
        <v>20</v>
      </c>
      <c r="Y122" s="62">
        <v>21</v>
      </c>
      <c r="Z122" s="62">
        <v>22</v>
      </c>
      <c r="AA122" s="70">
        <v>23</v>
      </c>
      <c r="AB122" s="70">
        <v>24</v>
      </c>
      <c r="AC122" s="70">
        <v>25</v>
      </c>
      <c r="AD122" s="70">
        <v>26</v>
      </c>
      <c r="AE122" s="62">
        <v>27</v>
      </c>
      <c r="AF122" s="62">
        <v>28</v>
      </c>
      <c r="AG122" s="62">
        <v>29</v>
      </c>
      <c r="AH122" s="70">
        <v>30</v>
      </c>
      <c r="AI122" s="70">
        <v>31</v>
      </c>
    </row>
    <row r="123" spans="1:35" ht="24.9" customHeight="1" x14ac:dyDescent="0.3">
      <c r="A123" s="79">
        <f t="shared" si="9"/>
        <v>0</v>
      </c>
      <c r="B123" s="1">
        <f>COUNTIF(E123:AI123,"U")</f>
        <v>0</v>
      </c>
      <c r="D123" s="7" t="s">
        <v>41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</row>
    <row r="124" spans="1:35" ht="24.9" customHeight="1" x14ac:dyDescent="0.3">
      <c r="A124" s="79">
        <f t="shared" ref="A124:A126" si="18">COUNTIF(D124:AH124,"U!")</f>
        <v>0</v>
      </c>
      <c r="B124" s="1">
        <f>COUNTIF(E124:AI124,"U")</f>
        <v>0</v>
      </c>
      <c r="D124" s="7" t="s">
        <v>47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spans="1:35" ht="24.9" customHeight="1" x14ac:dyDescent="0.3">
      <c r="A125" s="79">
        <f t="shared" si="18"/>
        <v>0</v>
      </c>
      <c r="B125" s="1">
        <f t="shared" ref="B125:B126" si="19">COUNTIF(E125:AI125,"U")</f>
        <v>1</v>
      </c>
      <c r="D125" s="7" t="s">
        <v>9</v>
      </c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54" t="s">
        <v>22</v>
      </c>
      <c r="AF125" s="41"/>
      <c r="AG125" s="41"/>
      <c r="AH125" s="41"/>
      <c r="AI125" s="41"/>
    </row>
    <row r="126" spans="1:35" ht="24.9" customHeight="1" x14ac:dyDescent="0.3">
      <c r="A126" s="79">
        <f t="shared" si="18"/>
        <v>0</v>
      </c>
      <c r="B126" s="1">
        <f t="shared" si="19"/>
        <v>0</v>
      </c>
      <c r="D126" s="7" t="s">
        <v>44</v>
      </c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</row>
    <row r="127" spans="1:35" ht="24.9" customHeight="1" x14ac:dyDescent="0.3"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</row>
  </sheetData>
  <mergeCells count="97">
    <mergeCell ref="I20:J20"/>
    <mergeCell ref="K11:L11"/>
    <mergeCell ref="K10:L10"/>
    <mergeCell ref="K16:L16"/>
    <mergeCell ref="E120:AI120"/>
    <mergeCell ref="E21:F21"/>
    <mergeCell ref="G21:H21"/>
    <mergeCell ref="I21:J21"/>
    <mergeCell ref="K21:L21"/>
    <mergeCell ref="E16:F16"/>
    <mergeCell ref="G16:H16"/>
    <mergeCell ref="I16:J16"/>
    <mergeCell ref="M21:N21"/>
    <mergeCell ref="M20:N20"/>
    <mergeCell ref="K20:L20"/>
    <mergeCell ref="B121:D121"/>
    <mergeCell ref="E6:F6"/>
    <mergeCell ref="G6:H6"/>
    <mergeCell ref="I6:J6"/>
    <mergeCell ref="E11:F11"/>
    <mergeCell ref="G11:H11"/>
    <mergeCell ref="I11:J11"/>
    <mergeCell ref="E20:F20"/>
    <mergeCell ref="G20:H20"/>
    <mergeCell ref="E96:AI96"/>
    <mergeCell ref="B97:D97"/>
    <mergeCell ref="E104:AI104"/>
    <mergeCell ref="B105:D105"/>
    <mergeCell ref="E112:AI112"/>
    <mergeCell ref="B113:D113"/>
    <mergeCell ref="B89:D89"/>
    <mergeCell ref="B48:D48"/>
    <mergeCell ref="E48:AI48"/>
    <mergeCell ref="B56:D56"/>
    <mergeCell ref="E56:AI56"/>
    <mergeCell ref="B64:D64"/>
    <mergeCell ref="E64:AI64"/>
    <mergeCell ref="B72:D72"/>
    <mergeCell ref="E72:AI72"/>
    <mergeCell ref="E80:AI80"/>
    <mergeCell ref="B81:D81"/>
    <mergeCell ref="E88:AI88"/>
    <mergeCell ref="HS32:IW32"/>
    <mergeCell ref="IY32:KC32"/>
    <mergeCell ref="KE32:LI32"/>
    <mergeCell ref="LK32:MO32"/>
    <mergeCell ref="B40:D40"/>
    <mergeCell ref="E40:AI40"/>
    <mergeCell ref="AK32:BM32"/>
    <mergeCell ref="BO32:CS32"/>
    <mergeCell ref="CU32:DY32"/>
    <mergeCell ref="EA32:FE32"/>
    <mergeCell ref="FG32:GK32"/>
    <mergeCell ref="GM32:HQ32"/>
    <mergeCell ref="B32:D32"/>
    <mergeCell ref="E32:AI32"/>
    <mergeCell ref="A19:B19"/>
    <mergeCell ref="E19:F19"/>
    <mergeCell ref="G19:H19"/>
    <mergeCell ref="I19:J19"/>
    <mergeCell ref="E12:F12"/>
    <mergeCell ref="G12:H12"/>
    <mergeCell ref="I12:J12"/>
    <mergeCell ref="A15:B15"/>
    <mergeCell ref="E15:F15"/>
    <mergeCell ref="G15:H15"/>
    <mergeCell ref="I15:J15"/>
    <mergeCell ref="E7:F7"/>
    <mergeCell ref="G7:H7"/>
    <mergeCell ref="I7:J7"/>
    <mergeCell ref="A10:B10"/>
    <mergeCell ref="E10:F10"/>
    <mergeCell ref="G10:H10"/>
    <mergeCell ref="I10:J10"/>
    <mergeCell ref="E1:AI1"/>
    <mergeCell ref="K2:AC2"/>
    <mergeCell ref="E3:AI3"/>
    <mergeCell ref="A5:B5"/>
    <mergeCell ref="E5:F5"/>
    <mergeCell ref="G5:H5"/>
    <mergeCell ref="I5:J5"/>
    <mergeCell ref="M4:AF4"/>
    <mergeCell ref="K5:L5"/>
    <mergeCell ref="M5:N5"/>
    <mergeCell ref="K7:L7"/>
    <mergeCell ref="K6:L6"/>
    <mergeCell ref="M16:N16"/>
    <mergeCell ref="M19:N19"/>
    <mergeCell ref="K19:L19"/>
    <mergeCell ref="M11:N11"/>
    <mergeCell ref="K12:L12"/>
    <mergeCell ref="M12:N12"/>
    <mergeCell ref="K15:L15"/>
    <mergeCell ref="M15:N15"/>
    <mergeCell ref="M6:N6"/>
    <mergeCell ref="M7:N7"/>
    <mergeCell ref="M10:N10"/>
  </mergeCells>
  <phoneticPr fontId="28" type="noConversion"/>
  <pageMargins left="0.27559055118110237" right="0.15748031496062992" top="0.94488188976377963" bottom="0.47244094488188981" header="0.27559055118110237" footer="0.19685039370078741"/>
  <pageSetup paperSize="9" scale="65" fitToWidth="2" orientation="landscape" r:id="rId1"/>
  <headerFooter>
    <oddFooter>&amp;CSeite &amp;P von &amp;N&amp;RStand &amp;D</oddFooter>
  </headerFooter>
  <rowBreaks count="4" manualBreakCount="4">
    <brk id="31" max="34" man="1"/>
    <brk id="55" max="34" man="1"/>
    <brk id="79" max="34" man="1"/>
    <brk id="103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O121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4" sqref="I14:J14"/>
    </sheetView>
  </sheetViews>
  <sheetFormatPr baseColWidth="10" defaultColWidth="5.33203125" defaultRowHeight="24.9" customHeight="1" x14ac:dyDescent="0.3"/>
  <cols>
    <col min="1" max="1" width="13.44140625" style="1" customWidth="1"/>
    <col min="2" max="2" width="11.5546875" style="1" bestFit="1" customWidth="1"/>
    <col min="3" max="3" width="2.109375" style="1" customWidth="1"/>
    <col min="4" max="4" width="21.33203125" style="2" customWidth="1"/>
    <col min="5" max="5" width="5.33203125" customWidth="1"/>
    <col min="36" max="36" width="2.33203125" customWidth="1"/>
    <col min="37" max="37" width="5.109375" customWidth="1"/>
    <col min="66" max="66" width="2.33203125" customWidth="1"/>
  </cols>
  <sheetData>
    <row r="1" spans="1:35" ht="24.9" customHeight="1" x14ac:dyDescent="0.3">
      <c r="E1" s="134" t="s">
        <v>43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35" ht="5.25" customHeight="1" x14ac:dyDescent="0.3">
      <c r="E2" s="3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4"/>
      <c r="AE2" s="4"/>
      <c r="AF2" s="4"/>
      <c r="AG2" s="4"/>
      <c r="AH2" s="4"/>
      <c r="AI2" s="4"/>
    </row>
    <row r="3" spans="1:35" ht="18" customHeight="1" x14ac:dyDescent="0.3">
      <c r="E3" s="195" t="s">
        <v>42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ht="27" customHeight="1" x14ac:dyDescent="0.3">
      <c r="A4" s="5"/>
      <c r="B4" s="6"/>
      <c r="C4" s="6"/>
      <c r="D4" s="7"/>
      <c r="E4" s="8" t="s">
        <v>2</v>
      </c>
      <c r="F4" s="8"/>
      <c r="G4" s="8"/>
      <c r="H4" s="8"/>
      <c r="I4" s="8"/>
      <c r="J4" s="8"/>
      <c r="K4" s="9" t="s">
        <v>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10"/>
      <c r="AF4" s="10"/>
      <c r="AG4" s="10"/>
      <c r="AH4" s="10"/>
      <c r="AI4" s="10"/>
    </row>
    <row r="5" spans="1:35" ht="24.9" customHeight="1" thickBot="1" x14ac:dyDescent="0.35">
      <c r="A5" s="194" t="s">
        <v>41</v>
      </c>
      <c r="B5" s="194"/>
      <c r="C5" s="11"/>
      <c r="D5" s="12" t="s">
        <v>5</v>
      </c>
      <c r="E5" s="179" t="s">
        <v>6</v>
      </c>
      <c r="F5" s="202"/>
      <c r="G5" s="179" t="s">
        <v>7</v>
      </c>
      <c r="H5" s="181"/>
      <c r="I5" s="213" t="s">
        <v>8</v>
      </c>
      <c r="J5" s="214"/>
      <c r="K5" s="13"/>
      <c r="L5" s="13"/>
      <c r="M5" s="14"/>
      <c r="N5" s="13"/>
      <c r="O5" s="13"/>
      <c r="P5" s="13"/>
      <c r="Q5" s="13"/>
      <c r="R5" s="15"/>
      <c r="S5" s="13"/>
      <c r="T5" s="13"/>
      <c r="U5" s="13"/>
      <c r="V5" s="13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24.9" customHeight="1" x14ac:dyDescent="0.3">
      <c r="A6" s="17">
        <v>44501</v>
      </c>
      <c r="B6" s="17">
        <v>44561</v>
      </c>
      <c r="C6" s="17"/>
      <c r="D6" s="18">
        <v>1</v>
      </c>
      <c r="E6" s="209">
        <f>ROUND((AA6/12*D6),0)</f>
        <v>1</v>
      </c>
      <c r="F6" s="209"/>
      <c r="G6" s="216">
        <f>B69</f>
        <v>1</v>
      </c>
      <c r="H6" s="217"/>
      <c r="I6" s="218">
        <f>E6-G6</f>
        <v>0</v>
      </c>
      <c r="J6" s="218"/>
      <c r="K6" s="19"/>
      <c r="L6" s="19"/>
      <c r="M6" s="20">
        <v>2.5</v>
      </c>
      <c r="N6" s="19"/>
      <c r="O6" s="19"/>
      <c r="P6" s="19"/>
      <c r="Q6" s="19"/>
      <c r="R6" s="21">
        <v>6</v>
      </c>
      <c r="S6" s="19"/>
      <c r="T6" s="19"/>
      <c r="U6" s="19"/>
      <c r="V6" s="19"/>
      <c r="W6" s="22">
        <v>24</v>
      </c>
      <c r="X6" s="19"/>
      <c r="Y6" s="19"/>
      <c r="Z6" s="19"/>
      <c r="AA6" s="19">
        <f t="shared" ref="AA6:AA7" si="0">M6/R6*W6</f>
        <v>10</v>
      </c>
      <c r="AB6" s="19"/>
      <c r="AC6" s="19"/>
      <c r="AD6" s="19"/>
      <c r="AE6" s="19"/>
      <c r="AF6" s="19"/>
      <c r="AG6" s="19"/>
      <c r="AH6" s="19"/>
      <c r="AI6" s="19"/>
    </row>
    <row r="7" spans="1:35" ht="24.9" customHeight="1" x14ac:dyDescent="0.3">
      <c r="A7" s="23">
        <v>44562</v>
      </c>
      <c r="B7" s="23">
        <v>44926</v>
      </c>
      <c r="C7" s="23"/>
      <c r="D7" s="24">
        <v>12</v>
      </c>
      <c r="E7" s="209">
        <f>ROUND((AA7/12*D7),0)</f>
        <v>10</v>
      </c>
      <c r="F7" s="209"/>
      <c r="G7" s="215">
        <f>B29+B37+B45+B53+B61+B69+B77+B85+B93+B101+B109+B117</f>
        <v>7</v>
      </c>
      <c r="H7" s="215"/>
      <c r="I7" s="212">
        <f>E7-G7</f>
        <v>3</v>
      </c>
      <c r="J7" s="212"/>
      <c r="K7" s="25"/>
      <c r="L7" s="25"/>
      <c r="M7" s="26">
        <v>2.5</v>
      </c>
      <c r="N7" s="25"/>
      <c r="O7" s="25"/>
      <c r="P7" s="25"/>
      <c r="Q7" s="25"/>
      <c r="R7" s="27">
        <v>6</v>
      </c>
      <c r="S7" s="25"/>
      <c r="T7" s="25"/>
      <c r="U7" s="25"/>
      <c r="V7" s="25"/>
      <c r="W7" s="28">
        <v>24</v>
      </c>
      <c r="X7" s="25"/>
      <c r="Y7" s="25"/>
      <c r="Z7" s="25"/>
      <c r="AA7" s="25">
        <f t="shared" si="0"/>
        <v>10</v>
      </c>
      <c r="AB7" s="25"/>
      <c r="AC7" s="25"/>
      <c r="AD7" s="25"/>
      <c r="AE7" s="25"/>
      <c r="AF7" s="25"/>
      <c r="AG7" s="25"/>
      <c r="AH7" s="25"/>
      <c r="AI7" s="25"/>
    </row>
    <row r="8" spans="1:35" ht="24.9" customHeight="1" x14ac:dyDescent="0.3">
      <c r="A8" s="29"/>
      <c r="B8" s="29"/>
      <c r="C8" s="29"/>
      <c r="D8" s="30"/>
      <c r="E8" s="31"/>
      <c r="F8" s="31"/>
      <c r="G8" s="30"/>
      <c r="H8" s="30"/>
      <c r="I8" s="212"/>
      <c r="J8" s="212"/>
      <c r="K8" s="1"/>
      <c r="L8" s="1"/>
      <c r="M8" s="32"/>
      <c r="N8" s="1"/>
      <c r="O8" s="1"/>
      <c r="P8" s="1"/>
      <c r="Q8" s="1"/>
      <c r="R8" s="33"/>
      <c r="S8" s="1"/>
      <c r="T8" s="1"/>
      <c r="U8" s="1"/>
      <c r="V8" s="1"/>
      <c r="W8" s="3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4.9" customHeight="1" thickBot="1" x14ac:dyDescent="0.35">
      <c r="A9" s="194" t="s">
        <v>47</v>
      </c>
      <c r="B9" s="194"/>
      <c r="C9" s="35"/>
      <c r="D9" s="12" t="s">
        <v>5</v>
      </c>
      <c r="E9" s="179" t="s">
        <v>6</v>
      </c>
      <c r="F9" s="179"/>
      <c r="G9" s="179" t="s">
        <v>7</v>
      </c>
      <c r="H9" s="179"/>
      <c r="I9" s="213" t="s">
        <v>8</v>
      </c>
      <c r="J9" s="213"/>
      <c r="K9" s="13"/>
      <c r="L9" s="13"/>
      <c r="M9" s="14"/>
      <c r="N9" s="13"/>
      <c r="O9" s="13"/>
      <c r="P9" s="13"/>
      <c r="Q9" s="13"/>
      <c r="R9" s="15"/>
      <c r="S9" s="13"/>
      <c r="T9" s="13"/>
      <c r="U9" s="13"/>
      <c r="V9" s="13"/>
      <c r="W9" s="16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ht="24.9" customHeight="1" x14ac:dyDescent="0.3">
      <c r="A10" s="23">
        <v>44774</v>
      </c>
      <c r="B10" s="23">
        <v>44926</v>
      </c>
      <c r="C10" s="23"/>
      <c r="D10" s="24">
        <v>5</v>
      </c>
      <c r="E10" s="209">
        <f>ROUND((AA10/12*D10),0)</f>
        <v>4</v>
      </c>
      <c r="F10" s="209"/>
      <c r="G10" s="215">
        <f>B30+B38+B46+B54+B62+B70+B78+B86+B94+B102+B110+B118</f>
        <v>0</v>
      </c>
      <c r="H10" s="215"/>
      <c r="I10" s="211">
        <f t="shared" ref="I10:I13" si="1">E10-G10</f>
        <v>4</v>
      </c>
      <c r="J10" s="211"/>
      <c r="K10" s="25"/>
      <c r="L10" s="25"/>
      <c r="M10" s="26">
        <v>2.5</v>
      </c>
      <c r="N10" s="25"/>
      <c r="O10" s="25"/>
      <c r="P10" s="25"/>
      <c r="Q10" s="25"/>
      <c r="R10" s="27">
        <v>6</v>
      </c>
      <c r="S10" s="25"/>
      <c r="T10" s="25"/>
      <c r="U10" s="25"/>
      <c r="V10" s="25"/>
      <c r="W10" s="28">
        <v>24</v>
      </c>
      <c r="X10" s="25"/>
      <c r="Y10" s="25"/>
      <c r="Z10" s="25"/>
      <c r="AA10" s="25">
        <f t="shared" ref="AA10" si="2">M10/R10*W10</f>
        <v>10</v>
      </c>
      <c r="AB10" s="25"/>
      <c r="AC10" s="25"/>
      <c r="AD10" s="25"/>
      <c r="AE10" s="25"/>
      <c r="AF10" s="25"/>
      <c r="AG10" s="25"/>
      <c r="AH10" s="25"/>
      <c r="AI10" s="25"/>
    </row>
    <row r="11" spans="1:35" ht="24.9" customHeight="1" x14ac:dyDescent="0.3">
      <c r="A11" s="29"/>
      <c r="B11" s="29"/>
      <c r="C11" s="29"/>
      <c r="D11" s="30"/>
      <c r="E11" s="31"/>
      <c r="F11" s="31"/>
      <c r="G11" s="30"/>
      <c r="H11" s="1"/>
      <c r="I11" s="212"/>
      <c r="J11" s="212"/>
      <c r="K11" s="1"/>
      <c r="L11" s="1"/>
      <c r="M11" s="32"/>
      <c r="N11" s="1"/>
      <c r="O11" s="1"/>
      <c r="P11" s="1"/>
      <c r="Q11" s="1"/>
      <c r="R11" s="33"/>
      <c r="S11" s="1"/>
      <c r="T11" s="1"/>
      <c r="U11" s="1"/>
      <c r="V11" s="1"/>
      <c r="W11" s="3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4.9" customHeight="1" thickBot="1" x14ac:dyDescent="0.35">
      <c r="A12" s="178" t="s">
        <v>9</v>
      </c>
      <c r="B12" s="178"/>
      <c r="C12" s="16"/>
      <c r="D12" s="12" t="s">
        <v>5</v>
      </c>
      <c r="E12" s="179" t="s">
        <v>6</v>
      </c>
      <c r="F12" s="202"/>
      <c r="G12" s="179" t="s">
        <v>7</v>
      </c>
      <c r="H12" s="181"/>
      <c r="I12" s="213" t="s">
        <v>8</v>
      </c>
      <c r="J12" s="214"/>
      <c r="K12" s="13"/>
      <c r="L12" s="13"/>
      <c r="M12" s="14"/>
      <c r="N12" s="13"/>
      <c r="O12" s="13"/>
      <c r="P12" s="13"/>
      <c r="Q12" s="13"/>
      <c r="R12" s="15"/>
      <c r="S12" s="13"/>
      <c r="T12" s="13"/>
      <c r="U12" s="13"/>
      <c r="V12" s="13"/>
      <c r="W12" s="16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24.9" customHeight="1" x14ac:dyDescent="0.3">
      <c r="A13" s="23">
        <v>44562</v>
      </c>
      <c r="B13" s="23">
        <v>44926</v>
      </c>
      <c r="C13" s="23"/>
      <c r="D13" s="24">
        <v>12</v>
      </c>
      <c r="E13" s="209">
        <f>ROUND((AA13/12*D13),0)</f>
        <v>12</v>
      </c>
      <c r="F13" s="209"/>
      <c r="G13" s="215">
        <f>B31+B39+B47+B55+B63+B71+B79+B87+B95+B103+B111+B119</f>
        <v>12</v>
      </c>
      <c r="H13" s="215"/>
      <c r="I13" s="211">
        <f t="shared" si="1"/>
        <v>0</v>
      </c>
      <c r="J13" s="211"/>
      <c r="K13" s="25"/>
      <c r="L13" s="25"/>
      <c r="M13" s="26">
        <v>3</v>
      </c>
      <c r="N13" s="25"/>
      <c r="O13" s="25"/>
      <c r="P13" s="25"/>
      <c r="Q13" s="25"/>
      <c r="R13" s="27">
        <v>6</v>
      </c>
      <c r="S13" s="25"/>
      <c r="T13" s="25"/>
      <c r="U13" s="25"/>
      <c r="V13" s="25"/>
      <c r="W13" s="28">
        <v>24</v>
      </c>
      <c r="X13" s="25"/>
      <c r="Y13" s="25"/>
      <c r="Z13" s="25"/>
      <c r="AA13" s="25">
        <f t="shared" ref="AA13" si="3">M13/R13*W13</f>
        <v>12</v>
      </c>
      <c r="AB13" s="25"/>
      <c r="AC13" s="25"/>
      <c r="AD13" s="25"/>
      <c r="AE13" s="25"/>
      <c r="AF13" s="25"/>
      <c r="AG13" s="25"/>
      <c r="AH13" s="25"/>
      <c r="AI13" s="25"/>
    </row>
    <row r="14" spans="1:35" ht="24.9" customHeight="1" x14ac:dyDescent="0.3">
      <c r="A14" s="29"/>
      <c r="B14" s="29"/>
      <c r="C14" s="29"/>
      <c r="D14" s="30"/>
      <c r="E14" s="31"/>
      <c r="F14" s="31"/>
      <c r="G14" s="30"/>
      <c r="H14" s="1"/>
      <c r="I14" s="212"/>
      <c r="J14" s="212"/>
      <c r="K14" s="1"/>
      <c r="L14" s="1"/>
      <c r="M14" s="32"/>
      <c r="N14" s="1"/>
      <c r="O14" s="1"/>
      <c r="P14" s="1"/>
      <c r="Q14" s="1"/>
      <c r="R14" s="33"/>
      <c r="S14" s="1"/>
      <c r="T14" s="1"/>
      <c r="U14" s="1"/>
      <c r="V14" s="1"/>
      <c r="W14" s="3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4.9" customHeight="1" thickBot="1" x14ac:dyDescent="0.35">
      <c r="A15" s="178" t="s">
        <v>44</v>
      </c>
      <c r="B15" s="178"/>
      <c r="C15" s="16"/>
      <c r="D15" s="12" t="s">
        <v>5</v>
      </c>
      <c r="E15" s="179" t="s">
        <v>6</v>
      </c>
      <c r="F15" s="202"/>
      <c r="G15" s="179" t="s">
        <v>7</v>
      </c>
      <c r="H15" s="181"/>
      <c r="I15" s="213" t="s">
        <v>8</v>
      </c>
      <c r="J15" s="214"/>
      <c r="K15" s="13"/>
      <c r="L15" s="13"/>
      <c r="M15" s="14"/>
      <c r="N15" s="13"/>
      <c r="O15" s="13"/>
      <c r="P15" s="13"/>
      <c r="Q15" s="13"/>
      <c r="R15" s="15"/>
      <c r="S15" s="13"/>
      <c r="T15" s="13"/>
      <c r="U15" s="13"/>
      <c r="V15" s="13"/>
      <c r="W15" s="16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24.9" customHeight="1" x14ac:dyDescent="0.3">
      <c r="A16" s="23">
        <v>44652</v>
      </c>
      <c r="B16" s="23">
        <v>44926</v>
      </c>
      <c r="C16" s="23"/>
      <c r="D16" s="24">
        <v>9</v>
      </c>
      <c r="E16" s="209">
        <f>ROUND((AA16/12*D16),0)</f>
        <v>6</v>
      </c>
      <c r="F16" s="209"/>
      <c r="G16" s="210">
        <f>B32+B40+B48+B56+B64+B72+B80+B88+B96+B104+B112+B120</f>
        <v>0</v>
      </c>
      <c r="H16" s="210"/>
      <c r="I16" s="211">
        <f t="shared" ref="I16" si="4">E16-G16</f>
        <v>6</v>
      </c>
      <c r="J16" s="211"/>
      <c r="K16" s="25"/>
      <c r="L16" s="25"/>
      <c r="M16" s="26">
        <v>2</v>
      </c>
      <c r="N16" s="25"/>
      <c r="O16" s="25"/>
      <c r="P16" s="25"/>
      <c r="Q16" s="25"/>
      <c r="R16" s="27">
        <v>6</v>
      </c>
      <c r="S16" s="25"/>
      <c r="T16" s="25"/>
      <c r="U16" s="25"/>
      <c r="V16" s="25"/>
      <c r="W16" s="28">
        <v>24</v>
      </c>
      <c r="X16" s="25"/>
      <c r="Y16" s="25"/>
      <c r="Z16" s="25"/>
      <c r="AA16" s="25">
        <f t="shared" ref="AA16" si="5">M16/R16*W16</f>
        <v>8</v>
      </c>
      <c r="AB16" s="25"/>
      <c r="AC16" s="25"/>
      <c r="AD16" s="25"/>
      <c r="AE16" s="25"/>
      <c r="AF16" s="25"/>
      <c r="AG16" s="25"/>
      <c r="AH16" s="25"/>
      <c r="AI16" s="25"/>
    </row>
    <row r="17" spans="1:353" ht="24.9" customHeight="1" x14ac:dyDescent="0.3">
      <c r="A17" s="29"/>
      <c r="B17" s="29"/>
      <c r="C17" s="29"/>
      <c r="D17" s="30"/>
      <c r="E17" s="31"/>
      <c r="F17" s="31"/>
      <c r="G17" s="30"/>
      <c r="H17" s="30"/>
      <c r="I17" s="212"/>
      <c r="J17" s="212"/>
      <c r="K17" s="1"/>
      <c r="L17" s="1"/>
      <c r="M17" s="32"/>
      <c r="N17" s="1"/>
      <c r="O17" s="1"/>
      <c r="P17" s="1"/>
      <c r="Q17" s="1"/>
      <c r="R17" s="33"/>
      <c r="S17" s="1"/>
      <c r="T17" s="1"/>
      <c r="U17" s="1"/>
      <c r="V17" s="1"/>
      <c r="W17" s="3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3" ht="24.9" customHeight="1" x14ac:dyDescent="0.3">
      <c r="A18" s="29"/>
      <c r="B18" s="29"/>
      <c r="C18" s="29"/>
      <c r="D18" s="30"/>
      <c r="E18" s="31"/>
      <c r="F18" s="31"/>
      <c r="G18" s="30"/>
      <c r="H18" s="30"/>
      <c r="I18" s="50"/>
      <c r="J18" s="34"/>
      <c r="K18" s="1"/>
      <c r="L18" s="1"/>
      <c r="M18" s="32"/>
      <c r="N18" s="1"/>
      <c r="O18" s="1"/>
      <c r="P18" s="1"/>
      <c r="Q18" s="1"/>
      <c r="R18" s="33"/>
      <c r="S18" s="1"/>
      <c r="T18" s="1"/>
      <c r="U18" s="1"/>
      <c r="V18" s="1"/>
      <c r="W18" s="3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3" ht="24.9" customHeight="1" x14ac:dyDescent="0.3">
      <c r="B19" s="29"/>
      <c r="C19" s="29"/>
      <c r="D19" s="51" t="s">
        <v>35</v>
      </c>
      <c r="E19" s="31"/>
      <c r="F19" s="52" t="s">
        <v>22</v>
      </c>
      <c r="G19" s="30"/>
      <c r="H19" s="53" t="s">
        <v>36</v>
      </c>
      <c r="I19" s="50"/>
      <c r="J19" s="50"/>
      <c r="K19" s="1"/>
      <c r="L19" s="1"/>
      <c r="M19" s="32"/>
      <c r="N19" s="1"/>
      <c r="O19" s="1"/>
      <c r="P19" s="1"/>
      <c r="Q19" s="1"/>
      <c r="R19" s="33"/>
      <c r="S19" s="1"/>
      <c r="T19" s="1"/>
      <c r="U19" s="1"/>
      <c r="V19" s="1"/>
      <c r="W19" s="3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3" ht="24.9" customHeight="1" x14ac:dyDescent="0.3">
      <c r="A20" s="29"/>
      <c r="B20" s="29"/>
      <c r="C20" s="29"/>
      <c r="D20" s="30"/>
      <c r="E20" s="31"/>
      <c r="F20" s="54" t="s">
        <v>22</v>
      </c>
      <c r="G20" s="30"/>
      <c r="H20" s="53" t="s">
        <v>37</v>
      </c>
      <c r="I20" s="50"/>
      <c r="J20" s="50"/>
      <c r="K20" s="1"/>
      <c r="L20" s="1"/>
      <c r="M20" s="32"/>
      <c r="N20" s="1"/>
      <c r="O20" s="1"/>
      <c r="P20" s="1"/>
      <c r="Q20" s="1"/>
      <c r="R20" s="33"/>
      <c r="S20" s="1"/>
      <c r="T20" s="1"/>
      <c r="U20" s="1"/>
      <c r="V20" s="1"/>
      <c r="W20" s="3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3" ht="24.9" customHeight="1" x14ac:dyDescent="0.3">
      <c r="A21" s="29"/>
      <c r="B21" s="29"/>
      <c r="C21" s="29"/>
      <c r="D21" s="30"/>
      <c r="E21" s="31"/>
      <c r="F21" s="55"/>
      <c r="G21" s="30"/>
      <c r="H21" s="53" t="s">
        <v>38</v>
      </c>
      <c r="I21" s="1"/>
      <c r="J21" s="1"/>
      <c r="K21" s="1"/>
      <c r="L21" s="1"/>
      <c r="M21" s="32"/>
      <c r="N21" s="1"/>
      <c r="O21" s="1"/>
      <c r="P21" s="1"/>
      <c r="Q21" s="1"/>
      <c r="R21" s="33"/>
      <c r="S21" s="1"/>
      <c r="T21" s="1"/>
      <c r="U21" s="1"/>
      <c r="V21" s="1"/>
      <c r="W21" s="3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3" ht="24.9" customHeight="1" x14ac:dyDescent="0.3">
      <c r="A22" s="29"/>
      <c r="B22" s="29"/>
      <c r="C22" s="29"/>
      <c r="D22" s="30"/>
      <c r="E22" s="31"/>
      <c r="F22" s="56" t="s">
        <v>39</v>
      </c>
      <c r="G22" s="30"/>
      <c r="H22" s="53" t="s">
        <v>40</v>
      </c>
      <c r="I22" s="1"/>
      <c r="J22" s="1"/>
      <c r="K22" s="1"/>
      <c r="L22" s="1"/>
      <c r="M22" s="32"/>
      <c r="N22" s="1"/>
      <c r="O22" s="1"/>
      <c r="P22" s="1"/>
      <c r="Q22" s="1"/>
      <c r="R22" s="33"/>
      <c r="S22" s="1"/>
      <c r="T22" s="1"/>
      <c r="U22" s="1"/>
      <c r="V22" s="1"/>
      <c r="W22" s="3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3" ht="24.9" customHeight="1" x14ac:dyDescent="0.3">
      <c r="A23" s="29"/>
      <c r="B23" s="29"/>
      <c r="C23" s="29"/>
      <c r="D23" s="30"/>
      <c r="F23" s="68" t="s">
        <v>22</v>
      </c>
      <c r="H23" s="53" t="s">
        <v>45</v>
      </c>
      <c r="U23" s="1"/>
      <c r="V23" s="1"/>
      <c r="W23" s="3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3" ht="24.9" customHeight="1" x14ac:dyDescent="0.3">
      <c r="A24" s="29"/>
      <c r="B24" s="29"/>
      <c r="C24" s="29"/>
      <c r="D24" s="30"/>
      <c r="F24" s="69" t="s">
        <v>22</v>
      </c>
      <c r="H24" s="53" t="s">
        <v>46</v>
      </c>
      <c r="U24" s="1"/>
      <c r="V24" s="1"/>
      <c r="W24" s="3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3" ht="24.9" customHeight="1" x14ac:dyDescent="0.3">
      <c r="A25" s="29"/>
      <c r="B25" s="29"/>
      <c r="C25" s="29"/>
      <c r="D25" s="30"/>
      <c r="U25" s="1"/>
      <c r="V25" s="1"/>
      <c r="W25" s="3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3" ht="24.9" customHeight="1" x14ac:dyDescent="0.3">
      <c r="B26" s="176" t="s">
        <v>11</v>
      </c>
      <c r="C26" s="176"/>
      <c r="D26" s="176"/>
      <c r="E26" s="134" t="s">
        <v>12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3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G26" s="134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4"/>
      <c r="FV26" s="134"/>
      <c r="FW26" s="134"/>
      <c r="FX26" s="134"/>
      <c r="FY26" s="134"/>
      <c r="FZ26" s="134"/>
      <c r="GA26" s="134"/>
      <c r="GB26" s="134"/>
      <c r="GC26" s="134"/>
      <c r="GD26" s="134"/>
      <c r="GE26" s="134"/>
      <c r="GF26" s="134"/>
      <c r="GG26" s="134"/>
      <c r="GH26" s="134"/>
      <c r="GI26" s="134"/>
      <c r="GJ26" s="134"/>
      <c r="GK26" s="134"/>
      <c r="GM26" s="134"/>
      <c r="GN26" s="134"/>
      <c r="GO26" s="134"/>
      <c r="GP26" s="134"/>
      <c r="GQ26" s="134"/>
      <c r="GR26" s="134"/>
      <c r="GS26" s="134"/>
      <c r="GT26" s="134"/>
      <c r="GU26" s="134"/>
      <c r="GV26" s="134"/>
      <c r="GW26" s="134"/>
      <c r="GX26" s="134"/>
      <c r="GY26" s="134"/>
      <c r="GZ26" s="134"/>
      <c r="HA26" s="134"/>
      <c r="HB26" s="134"/>
      <c r="HC26" s="134"/>
      <c r="HD26" s="134"/>
      <c r="HE26" s="134"/>
      <c r="HF26" s="134"/>
      <c r="HG26" s="134"/>
      <c r="HH26" s="134"/>
      <c r="HI26" s="134"/>
      <c r="HJ26" s="134"/>
      <c r="HK26" s="134"/>
      <c r="HL26" s="134"/>
      <c r="HM26" s="134"/>
      <c r="HN26" s="134"/>
      <c r="HO26" s="134"/>
      <c r="HP26" s="134"/>
      <c r="HQ26" s="134"/>
      <c r="HS26" s="134"/>
      <c r="HT26" s="134"/>
      <c r="HU26" s="134"/>
      <c r="HV26" s="134"/>
      <c r="HW26" s="134"/>
      <c r="HX26" s="134"/>
      <c r="HY26" s="134"/>
      <c r="HZ26" s="134"/>
      <c r="IA26" s="134"/>
      <c r="IB26" s="134"/>
      <c r="IC26" s="134"/>
      <c r="ID26" s="134"/>
      <c r="IE26" s="134"/>
      <c r="IF26" s="134"/>
      <c r="IG26" s="134"/>
      <c r="IH26" s="134"/>
      <c r="II26" s="134"/>
      <c r="IJ26" s="134"/>
      <c r="IK26" s="134"/>
      <c r="IL26" s="134"/>
      <c r="IM26" s="134"/>
      <c r="IN26" s="134"/>
      <c r="IO26" s="134"/>
      <c r="IP26" s="134"/>
      <c r="IQ26" s="134"/>
      <c r="IR26" s="134"/>
      <c r="IS26" s="134"/>
      <c r="IT26" s="134"/>
      <c r="IU26" s="134"/>
      <c r="IV26" s="134"/>
      <c r="IW26" s="134"/>
      <c r="IY26" s="134"/>
      <c r="IZ26" s="134"/>
      <c r="JA26" s="134"/>
      <c r="JB26" s="134"/>
      <c r="JC26" s="134"/>
      <c r="JD26" s="134"/>
      <c r="JE26" s="134"/>
      <c r="JF26" s="134"/>
      <c r="JG26" s="134"/>
      <c r="JH26" s="134"/>
      <c r="JI26" s="134"/>
      <c r="JJ26" s="134"/>
      <c r="JK26" s="134"/>
      <c r="JL26" s="134"/>
      <c r="JM26" s="134"/>
      <c r="JN26" s="134"/>
      <c r="JO26" s="134"/>
      <c r="JP26" s="134"/>
      <c r="JQ26" s="134"/>
      <c r="JR26" s="134"/>
      <c r="JS26" s="134"/>
      <c r="JT26" s="134"/>
      <c r="JU26" s="134"/>
      <c r="JV26" s="134"/>
      <c r="JW26" s="134"/>
      <c r="JX26" s="134"/>
      <c r="JY26" s="134"/>
      <c r="JZ26" s="134"/>
      <c r="KA26" s="134"/>
      <c r="KB26" s="134"/>
      <c r="KC26" s="134"/>
      <c r="KE26" s="134"/>
      <c r="KF26" s="134"/>
      <c r="KG26" s="134"/>
      <c r="KH26" s="134"/>
      <c r="KI26" s="134"/>
      <c r="KJ26" s="134"/>
      <c r="KK26" s="134"/>
      <c r="KL26" s="134"/>
      <c r="KM26" s="134"/>
      <c r="KN26" s="134"/>
      <c r="KO26" s="134"/>
      <c r="KP26" s="134"/>
      <c r="KQ26" s="134"/>
      <c r="KR26" s="134"/>
      <c r="KS26" s="134"/>
      <c r="KT26" s="134"/>
      <c r="KU26" s="134"/>
      <c r="KV26" s="134"/>
      <c r="KW26" s="134"/>
      <c r="KX26" s="134"/>
      <c r="KY26" s="134"/>
      <c r="KZ26" s="134"/>
      <c r="LA26" s="134"/>
      <c r="LB26" s="134"/>
      <c r="LC26" s="134"/>
      <c r="LD26" s="134"/>
      <c r="LE26" s="134"/>
      <c r="LF26" s="134"/>
      <c r="LG26" s="134"/>
      <c r="LH26" s="134"/>
      <c r="LI26" s="134"/>
      <c r="LK26" s="134"/>
      <c r="LL26" s="134"/>
      <c r="LM26" s="134"/>
      <c r="LN26" s="134"/>
      <c r="LO26" s="134"/>
      <c r="LP26" s="134"/>
      <c r="LQ26" s="134"/>
      <c r="LR26" s="134"/>
      <c r="LS26" s="134"/>
      <c r="LT26" s="134"/>
      <c r="LU26" s="134"/>
      <c r="LV26" s="134"/>
      <c r="LW26" s="134"/>
      <c r="LX26" s="134"/>
      <c r="LY26" s="134"/>
      <c r="LZ26" s="134"/>
      <c r="MA26" s="134"/>
      <c r="MB26" s="134"/>
      <c r="MC26" s="134"/>
      <c r="MD26" s="134"/>
      <c r="ME26" s="134"/>
      <c r="MF26" s="134"/>
      <c r="MG26" s="134"/>
      <c r="MH26" s="134"/>
      <c r="MI26" s="134"/>
      <c r="MJ26" s="134"/>
      <c r="MK26" s="134"/>
      <c r="ML26" s="134"/>
      <c r="MM26" s="134"/>
      <c r="MN26" s="134"/>
      <c r="MO26" s="134"/>
    </row>
    <row r="27" spans="1:353" ht="24.9" customHeight="1" x14ac:dyDescent="0.3">
      <c r="E27" s="36" t="s">
        <v>16</v>
      </c>
      <c r="F27" s="36" t="s">
        <v>17</v>
      </c>
      <c r="G27" s="37" t="s">
        <v>18</v>
      </c>
      <c r="H27" s="37" t="s">
        <v>19</v>
      </c>
      <c r="I27" s="37" t="s">
        <v>13</v>
      </c>
      <c r="J27" s="36" t="s">
        <v>14</v>
      </c>
      <c r="K27" s="37" t="s">
        <v>15</v>
      </c>
      <c r="L27" s="36" t="s">
        <v>16</v>
      </c>
      <c r="M27" s="36" t="s">
        <v>17</v>
      </c>
      <c r="N27" s="37" t="s">
        <v>18</v>
      </c>
      <c r="O27" s="37" t="s">
        <v>19</v>
      </c>
      <c r="P27" s="37" t="s">
        <v>13</v>
      </c>
      <c r="Q27" s="36" t="s">
        <v>14</v>
      </c>
      <c r="R27" s="37" t="s">
        <v>15</v>
      </c>
      <c r="S27" s="36" t="s">
        <v>16</v>
      </c>
      <c r="T27" s="36" t="s">
        <v>17</v>
      </c>
      <c r="U27" s="37" t="s">
        <v>18</v>
      </c>
      <c r="V27" s="37" t="s">
        <v>19</v>
      </c>
      <c r="W27" s="37" t="s">
        <v>13</v>
      </c>
      <c r="X27" s="61" t="s">
        <v>14</v>
      </c>
      <c r="Y27" s="37" t="s">
        <v>15</v>
      </c>
      <c r="Z27" s="36" t="s">
        <v>16</v>
      </c>
      <c r="AA27" s="36" t="s">
        <v>17</v>
      </c>
      <c r="AB27" s="36" t="s">
        <v>18</v>
      </c>
      <c r="AC27" s="37" t="s">
        <v>19</v>
      </c>
      <c r="AD27" s="37" t="s">
        <v>13</v>
      </c>
      <c r="AE27" s="37" t="s">
        <v>14</v>
      </c>
      <c r="AF27" s="37" t="s">
        <v>15</v>
      </c>
      <c r="AG27" s="36" t="s">
        <v>16</v>
      </c>
      <c r="AH27" s="36" t="s">
        <v>17</v>
      </c>
      <c r="AI27" s="37" t="s">
        <v>18</v>
      </c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</row>
    <row r="28" spans="1:353" ht="24.9" customHeight="1" x14ac:dyDescent="0.3">
      <c r="E28" s="38">
        <v>1</v>
      </c>
      <c r="F28" s="38">
        <v>2</v>
      </c>
      <c r="G28" s="62">
        <v>3</v>
      </c>
      <c r="H28" s="62">
        <v>4</v>
      </c>
      <c r="I28" s="62">
        <v>5</v>
      </c>
      <c r="J28" s="38">
        <v>6</v>
      </c>
      <c r="K28" s="62">
        <v>7</v>
      </c>
      <c r="L28" s="38">
        <v>8</v>
      </c>
      <c r="M28" s="38">
        <v>9</v>
      </c>
      <c r="N28" s="62">
        <v>10</v>
      </c>
      <c r="O28" s="62">
        <v>11</v>
      </c>
      <c r="P28" s="62">
        <v>12</v>
      </c>
      <c r="Q28" s="38">
        <v>13</v>
      </c>
      <c r="R28" s="62">
        <v>14</v>
      </c>
      <c r="S28" s="38">
        <v>15</v>
      </c>
      <c r="T28" s="38">
        <v>16</v>
      </c>
      <c r="U28" s="62">
        <v>17</v>
      </c>
      <c r="V28" s="62">
        <v>18</v>
      </c>
      <c r="W28" s="62">
        <v>19</v>
      </c>
      <c r="X28" s="62">
        <v>20</v>
      </c>
      <c r="Y28" s="62">
        <v>21</v>
      </c>
      <c r="Z28" s="38">
        <v>22</v>
      </c>
      <c r="AA28" s="38">
        <v>23</v>
      </c>
      <c r="AB28" s="38">
        <v>24</v>
      </c>
      <c r="AC28" s="62">
        <v>25</v>
      </c>
      <c r="AD28" s="62">
        <v>26</v>
      </c>
      <c r="AE28" s="62">
        <v>27</v>
      </c>
      <c r="AF28" s="62">
        <v>28</v>
      </c>
      <c r="AG28" s="38">
        <v>29</v>
      </c>
      <c r="AH28" s="38">
        <v>30</v>
      </c>
      <c r="AI28" s="62">
        <v>31</v>
      </c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  <c r="KS28" s="40"/>
      <c r="KT28" s="40"/>
      <c r="KU28" s="40"/>
      <c r="KV28" s="40"/>
      <c r="KW28" s="40"/>
      <c r="KX28" s="40"/>
      <c r="KY28" s="40"/>
      <c r="KZ28" s="40"/>
      <c r="LA28" s="40"/>
      <c r="LB28" s="40"/>
      <c r="LC28" s="40"/>
      <c r="LD28" s="40"/>
      <c r="LE28" s="40"/>
      <c r="LF28" s="40"/>
      <c r="LG28" s="40"/>
      <c r="LH28" s="40"/>
      <c r="LI28" s="40"/>
      <c r="LK28" s="40"/>
      <c r="LL28" s="40"/>
      <c r="LM28" s="40"/>
      <c r="LN28" s="40"/>
      <c r="LO28" s="40"/>
      <c r="LP28" s="40"/>
      <c r="LQ28" s="40"/>
      <c r="LR28" s="40"/>
      <c r="LS28" s="40"/>
      <c r="LT28" s="40"/>
      <c r="LU28" s="40"/>
      <c r="LV28" s="40"/>
      <c r="LW28" s="40"/>
      <c r="LX28" s="40"/>
      <c r="LY28" s="40"/>
      <c r="LZ28" s="40"/>
      <c r="MA28" s="40"/>
      <c r="MB28" s="40"/>
      <c r="MC28" s="40"/>
      <c r="MD28" s="40"/>
      <c r="ME28" s="40"/>
      <c r="MF28" s="40"/>
      <c r="MG28" s="40"/>
      <c r="MH28" s="40"/>
      <c r="MI28" s="40"/>
      <c r="MJ28" s="40"/>
      <c r="MK28" s="40"/>
      <c r="ML28" s="40"/>
      <c r="MM28" s="40"/>
      <c r="MN28" s="40"/>
      <c r="MO28" s="40"/>
    </row>
    <row r="29" spans="1:353" ht="24.9" customHeight="1" x14ac:dyDescent="0.3">
      <c r="B29" s="1">
        <f>COUNTIF(E29:AI29,"U")</f>
        <v>0</v>
      </c>
      <c r="D29" s="7" t="s">
        <v>41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3" ht="24.9" customHeight="1" x14ac:dyDescent="0.3">
      <c r="B30" s="1">
        <f>COUNTIF(E30:AI30,"U")</f>
        <v>0</v>
      </c>
      <c r="D30" s="7" t="s">
        <v>47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3" ht="24.9" customHeight="1" x14ac:dyDescent="0.3">
      <c r="B31" s="1">
        <f t="shared" ref="B31:B32" si="6">COUNTIF(E31:AI31,"U")</f>
        <v>0</v>
      </c>
      <c r="D31" s="7" t="s">
        <v>9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3" ht="24.9" customHeight="1" x14ac:dyDescent="0.3">
      <c r="B32" s="1">
        <f t="shared" si="6"/>
        <v>0</v>
      </c>
      <c r="D32" s="7" t="s">
        <v>44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2:35" ht="24.9" customHeight="1" x14ac:dyDescent="0.3"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2:35" ht="24.9" customHeight="1" x14ac:dyDescent="0.3">
      <c r="B34" s="176" t="s">
        <v>11</v>
      </c>
      <c r="C34" s="176"/>
      <c r="D34" s="176"/>
      <c r="E34" s="134" t="s">
        <v>20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</row>
    <row r="35" spans="2:35" ht="24.9" customHeight="1" x14ac:dyDescent="0.3">
      <c r="E35" s="37" t="s">
        <v>19</v>
      </c>
      <c r="F35" s="37" t="s">
        <v>13</v>
      </c>
      <c r="G35" s="36" t="s">
        <v>14</v>
      </c>
      <c r="H35" s="37" t="s">
        <v>15</v>
      </c>
      <c r="I35" s="36" t="s">
        <v>16</v>
      </c>
      <c r="J35" s="36" t="s">
        <v>17</v>
      </c>
      <c r="K35" s="37" t="s">
        <v>18</v>
      </c>
      <c r="L35" s="37" t="s">
        <v>19</v>
      </c>
      <c r="M35" s="37" t="s">
        <v>13</v>
      </c>
      <c r="N35" s="37" t="s">
        <v>14</v>
      </c>
      <c r="O35" s="37" t="s">
        <v>15</v>
      </c>
      <c r="P35" s="36" t="s">
        <v>16</v>
      </c>
      <c r="Q35" s="36" t="s">
        <v>17</v>
      </c>
      <c r="R35" s="37" t="s">
        <v>18</v>
      </c>
      <c r="S35" s="37" t="s">
        <v>19</v>
      </c>
      <c r="T35" s="37" t="s">
        <v>13</v>
      </c>
      <c r="U35" s="37" t="s">
        <v>14</v>
      </c>
      <c r="V35" s="37" t="s">
        <v>15</v>
      </c>
      <c r="W35" s="36" t="s">
        <v>16</v>
      </c>
      <c r="X35" s="36" t="s">
        <v>17</v>
      </c>
      <c r="Y35" s="37" t="s">
        <v>18</v>
      </c>
      <c r="Z35" s="37" t="s">
        <v>19</v>
      </c>
      <c r="AA35" s="37" t="s">
        <v>13</v>
      </c>
      <c r="AB35" s="37" t="s">
        <v>14</v>
      </c>
      <c r="AC35" s="37" t="s">
        <v>15</v>
      </c>
      <c r="AD35" s="36" t="s">
        <v>16</v>
      </c>
      <c r="AE35" s="36" t="s">
        <v>17</v>
      </c>
      <c r="AF35" s="37" t="s">
        <v>18</v>
      </c>
      <c r="AG35" s="37"/>
      <c r="AH35" s="37"/>
      <c r="AI35" s="42"/>
    </row>
    <row r="36" spans="2:35" ht="24.9" customHeight="1" x14ac:dyDescent="0.3">
      <c r="E36" s="62">
        <v>1</v>
      </c>
      <c r="F36" s="62">
        <v>2</v>
      </c>
      <c r="G36" s="38">
        <v>3</v>
      </c>
      <c r="H36" s="62">
        <v>4</v>
      </c>
      <c r="I36" s="38">
        <v>5</v>
      </c>
      <c r="J36" s="38">
        <v>6</v>
      </c>
      <c r="K36" s="62">
        <v>7</v>
      </c>
      <c r="L36" s="62">
        <v>8</v>
      </c>
      <c r="M36" s="62">
        <v>9</v>
      </c>
      <c r="N36" s="62">
        <v>10</v>
      </c>
      <c r="O36" s="62">
        <v>11</v>
      </c>
      <c r="P36" s="38">
        <v>12</v>
      </c>
      <c r="Q36" s="38">
        <v>13</v>
      </c>
      <c r="R36" s="62">
        <v>14</v>
      </c>
      <c r="S36" s="62">
        <v>15</v>
      </c>
      <c r="T36" s="62">
        <v>16</v>
      </c>
      <c r="U36" s="62">
        <v>17</v>
      </c>
      <c r="V36" s="62">
        <v>18</v>
      </c>
      <c r="W36" s="38">
        <v>19</v>
      </c>
      <c r="X36" s="38">
        <v>20</v>
      </c>
      <c r="Y36" s="62">
        <v>21</v>
      </c>
      <c r="Z36" s="62">
        <v>22</v>
      </c>
      <c r="AA36" s="62">
        <v>23</v>
      </c>
      <c r="AB36" s="62">
        <v>24</v>
      </c>
      <c r="AC36" s="62">
        <v>25</v>
      </c>
      <c r="AD36" s="38">
        <v>26</v>
      </c>
      <c r="AE36" s="38">
        <v>27</v>
      </c>
      <c r="AF36" s="62">
        <v>28</v>
      </c>
      <c r="AG36" s="62"/>
      <c r="AH36" s="62"/>
      <c r="AI36" s="39"/>
    </row>
    <row r="37" spans="2:35" ht="24.9" customHeight="1" x14ac:dyDescent="0.3">
      <c r="B37" s="1">
        <f>COUNTIF(E37:AI37,"U")</f>
        <v>0</v>
      </c>
      <c r="D37" s="7" t="s">
        <v>41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2:35" ht="24.9" customHeight="1" x14ac:dyDescent="0.3">
      <c r="B38" s="1">
        <f>COUNTIF(E38:AI38,"U")</f>
        <v>0</v>
      </c>
      <c r="D38" s="7" t="s">
        <v>47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2:35" ht="24.9" customHeight="1" x14ac:dyDescent="0.3">
      <c r="B39" s="1">
        <f t="shared" ref="B39:B40" si="7">COUNTIF(E39:AI39,"U")</f>
        <v>0</v>
      </c>
      <c r="D39" s="7" t="s">
        <v>9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2:35" ht="24.9" customHeight="1" x14ac:dyDescent="0.3">
      <c r="B40" s="1">
        <f t="shared" si="7"/>
        <v>0</v>
      </c>
      <c r="D40" s="7" t="s">
        <v>44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2:35" ht="24.9" customHeight="1" x14ac:dyDescent="0.3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2:35" ht="24.9" customHeight="1" x14ac:dyDescent="0.3">
      <c r="B42" s="176" t="s">
        <v>11</v>
      </c>
      <c r="C42" s="176"/>
      <c r="D42" s="176"/>
      <c r="E42" s="134" t="s">
        <v>21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</row>
    <row r="43" spans="2:35" ht="24.9" customHeight="1" x14ac:dyDescent="0.3">
      <c r="E43" s="37" t="s">
        <v>19</v>
      </c>
      <c r="F43" s="37" t="s">
        <v>13</v>
      </c>
      <c r="G43" s="61" t="s">
        <v>14</v>
      </c>
      <c r="H43" s="37" t="s">
        <v>15</v>
      </c>
      <c r="I43" s="36" t="s">
        <v>16</v>
      </c>
      <c r="J43" s="36" t="s">
        <v>17</v>
      </c>
      <c r="K43" s="37" t="s">
        <v>18</v>
      </c>
      <c r="L43" s="37" t="s">
        <v>19</v>
      </c>
      <c r="M43" s="37" t="s">
        <v>13</v>
      </c>
      <c r="N43" s="37" t="s">
        <v>14</v>
      </c>
      <c r="O43" s="37" t="s">
        <v>15</v>
      </c>
      <c r="P43" s="36" t="s">
        <v>16</v>
      </c>
      <c r="Q43" s="36" t="s">
        <v>17</v>
      </c>
      <c r="R43" s="37" t="s">
        <v>18</v>
      </c>
      <c r="S43" s="37" t="s">
        <v>19</v>
      </c>
      <c r="T43" s="37" t="s">
        <v>13</v>
      </c>
      <c r="U43" s="37" t="s">
        <v>14</v>
      </c>
      <c r="V43" s="37" t="s">
        <v>15</v>
      </c>
      <c r="W43" s="36" t="s">
        <v>16</v>
      </c>
      <c r="X43" s="36" t="s">
        <v>17</v>
      </c>
      <c r="Y43" s="37" t="s">
        <v>18</v>
      </c>
      <c r="Z43" s="37" t="s">
        <v>19</v>
      </c>
      <c r="AA43" s="37" t="s">
        <v>13</v>
      </c>
      <c r="AB43" s="37" t="s">
        <v>14</v>
      </c>
      <c r="AC43" s="37" t="s">
        <v>15</v>
      </c>
      <c r="AD43" s="36" t="s">
        <v>16</v>
      </c>
      <c r="AE43" s="36" t="s">
        <v>17</v>
      </c>
      <c r="AF43" s="37" t="s">
        <v>18</v>
      </c>
      <c r="AG43" s="37" t="s">
        <v>19</v>
      </c>
      <c r="AH43" s="37" t="s">
        <v>13</v>
      </c>
      <c r="AI43" s="37" t="s">
        <v>14</v>
      </c>
    </row>
    <row r="44" spans="2:35" ht="24.9" customHeight="1" x14ac:dyDescent="0.3">
      <c r="E44" s="62">
        <v>1</v>
      </c>
      <c r="F44" s="62">
        <v>2</v>
      </c>
      <c r="G44" s="62">
        <v>3</v>
      </c>
      <c r="H44" s="62">
        <v>4</v>
      </c>
      <c r="I44" s="38">
        <v>5</v>
      </c>
      <c r="J44" s="38">
        <v>6</v>
      </c>
      <c r="K44" s="62">
        <v>7</v>
      </c>
      <c r="L44" s="62">
        <v>8</v>
      </c>
      <c r="M44" s="62">
        <v>9</v>
      </c>
      <c r="N44" s="62">
        <v>10</v>
      </c>
      <c r="O44" s="62">
        <v>11</v>
      </c>
      <c r="P44" s="38">
        <v>12</v>
      </c>
      <c r="Q44" s="38">
        <v>13</v>
      </c>
      <c r="R44" s="62">
        <v>14</v>
      </c>
      <c r="S44" s="62">
        <v>15</v>
      </c>
      <c r="T44" s="62">
        <v>16</v>
      </c>
      <c r="U44" s="62">
        <v>17</v>
      </c>
      <c r="V44" s="62">
        <v>18</v>
      </c>
      <c r="W44" s="38">
        <v>19</v>
      </c>
      <c r="X44" s="38">
        <v>20</v>
      </c>
      <c r="Y44" s="62">
        <v>21</v>
      </c>
      <c r="Z44" s="62">
        <v>22</v>
      </c>
      <c r="AA44" s="62">
        <v>23</v>
      </c>
      <c r="AB44" s="62">
        <v>24</v>
      </c>
      <c r="AC44" s="62">
        <v>25</v>
      </c>
      <c r="AD44" s="38">
        <v>26</v>
      </c>
      <c r="AE44" s="38">
        <v>27</v>
      </c>
      <c r="AF44" s="62">
        <v>28</v>
      </c>
      <c r="AG44" s="62">
        <v>29</v>
      </c>
      <c r="AH44" s="62">
        <v>30</v>
      </c>
      <c r="AI44" s="39">
        <v>31</v>
      </c>
    </row>
    <row r="45" spans="2:35" ht="24.9" customHeight="1" x14ac:dyDescent="0.3">
      <c r="B45" s="1">
        <f>COUNTIF(E45:AI45,"U")</f>
        <v>0</v>
      </c>
      <c r="D45" s="7" t="s">
        <v>41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2:35" ht="24.9" customHeight="1" x14ac:dyDescent="0.3">
      <c r="B46" s="1">
        <f>COUNTIF(E46:AI46,"U")</f>
        <v>0</v>
      </c>
      <c r="D46" s="7" t="s">
        <v>47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</row>
    <row r="47" spans="2:35" ht="24.9" customHeight="1" x14ac:dyDescent="0.3">
      <c r="B47" s="1">
        <f t="shared" ref="B47:B48" si="8">COUNTIF(E47:AI47,"U")</f>
        <v>0</v>
      </c>
      <c r="D47" s="7" t="s">
        <v>9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2:35" ht="24.9" customHeight="1" x14ac:dyDescent="0.3">
      <c r="B48" s="1">
        <f t="shared" si="8"/>
        <v>0</v>
      </c>
      <c r="D48" s="7" t="s">
        <v>44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2:35" ht="24.9" customHeight="1" x14ac:dyDescent="0.3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2:35" ht="24.9" customHeight="1" x14ac:dyDescent="0.3">
      <c r="B50" s="176" t="s">
        <v>11</v>
      </c>
      <c r="C50" s="176"/>
      <c r="D50" s="176"/>
      <c r="E50" s="134" t="s">
        <v>23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</row>
    <row r="51" spans="2:35" ht="24.9" customHeight="1" x14ac:dyDescent="0.3">
      <c r="E51" s="37" t="s">
        <v>15</v>
      </c>
      <c r="F51" s="36" t="s">
        <v>16</v>
      </c>
      <c r="G51" s="36" t="s">
        <v>17</v>
      </c>
      <c r="H51" s="37" t="s">
        <v>18</v>
      </c>
      <c r="I51" s="37" t="s">
        <v>19</v>
      </c>
      <c r="J51" s="37" t="s">
        <v>13</v>
      </c>
      <c r="K51" s="37" t="s">
        <v>14</v>
      </c>
      <c r="L51" s="37" t="s">
        <v>15</v>
      </c>
      <c r="M51" s="36" t="s">
        <v>16</v>
      </c>
      <c r="N51" s="36" t="s">
        <v>17</v>
      </c>
      <c r="O51" s="37" t="s">
        <v>18</v>
      </c>
      <c r="P51" s="37" t="s">
        <v>19</v>
      </c>
      <c r="Q51" s="37" t="s">
        <v>13</v>
      </c>
      <c r="R51" s="37" t="s">
        <v>14</v>
      </c>
      <c r="S51" s="36" t="s">
        <v>15</v>
      </c>
      <c r="T51" s="36" t="s">
        <v>16</v>
      </c>
      <c r="U51" s="36" t="s">
        <v>17</v>
      </c>
      <c r="V51" s="36" t="s">
        <v>18</v>
      </c>
      <c r="W51" s="37" t="s">
        <v>19</v>
      </c>
      <c r="X51" s="37" t="s">
        <v>13</v>
      </c>
      <c r="Y51" s="37" t="s">
        <v>14</v>
      </c>
      <c r="Z51" s="37" t="s">
        <v>15</v>
      </c>
      <c r="AA51" s="36" t="s">
        <v>16</v>
      </c>
      <c r="AB51" s="36" t="s">
        <v>17</v>
      </c>
      <c r="AC51" s="37" t="s">
        <v>18</v>
      </c>
      <c r="AD51" s="37" t="s">
        <v>19</v>
      </c>
      <c r="AE51" s="37" t="s">
        <v>13</v>
      </c>
      <c r="AF51" s="37" t="s">
        <v>14</v>
      </c>
      <c r="AG51" s="37" t="s">
        <v>15</v>
      </c>
      <c r="AH51" s="36" t="s">
        <v>16</v>
      </c>
      <c r="AI51" s="36"/>
    </row>
    <row r="52" spans="2:35" ht="24.9" customHeight="1" x14ac:dyDescent="0.3">
      <c r="E52" s="62">
        <v>1</v>
      </c>
      <c r="F52" s="38">
        <v>2</v>
      </c>
      <c r="G52" s="38">
        <v>3</v>
      </c>
      <c r="H52" s="62">
        <v>4</v>
      </c>
      <c r="I52" s="62">
        <v>5</v>
      </c>
      <c r="J52" s="62">
        <v>6</v>
      </c>
      <c r="K52" s="62">
        <v>7</v>
      </c>
      <c r="L52" s="62">
        <v>8</v>
      </c>
      <c r="M52" s="38">
        <v>9</v>
      </c>
      <c r="N52" s="38">
        <v>10</v>
      </c>
      <c r="O52" s="62">
        <v>11</v>
      </c>
      <c r="P52" s="62">
        <v>12</v>
      </c>
      <c r="Q52" s="62">
        <v>13</v>
      </c>
      <c r="R52" s="62">
        <v>14</v>
      </c>
      <c r="S52" s="38">
        <v>15</v>
      </c>
      <c r="T52" s="38">
        <v>16</v>
      </c>
      <c r="U52" s="38">
        <v>17</v>
      </c>
      <c r="V52" s="38">
        <v>18</v>
      </c>
      <c r="W52" s="62">
        <v>19</v>
      </c>
      <c r="X52" s="62">
        <v>20</v>
      </c>
      <c r="Y52" s="62">
        <v>21</v>
      </c>
      <c r="Z52" s="62">
        <v>22</v>
      </c>
      <c r="AA52" s="38">
        <v>23</v>
      </c>
      <c r="AB52" s="38">
        <v>24</v>
      </c>
      <c r="AC52" s="62">
        <v>25</v>
      </c>
      <c r="AD52" s="62">
        <v>26</v>
      </c>
      <c r="AE52" s="62">
        <v>27</v>
      </c>
      <c r="AF52" s="62">
        <v>28</v>
      </c>
      <c r="AG52" s="62">
        <v>29</v>
      </c>
      <c r="AH52" s="38">
        <v>30</v>
      </c>
      <c r="AI52" s="38"/>
    </row>
    <row r="53" spans="2:35" ht="24.9" customHeight="1" x14ac:dyDescent="0.3">
      <c r="B53" s="1">
        <f>COUNTIF(E53:AI53,"U")</f>
        <v>1</v>
      </c>
      <c r="D53" s="7" t="s">
        <v>41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3"/>
      <c r="AA53" s="43"/>
      <c r="AB53" s="43"/>
      <c r="AC53" s="54" t="s">
        <v>22</v>
      </c>
      <c r="AD53" s="41"/>
      <c r="AE53" s="41"/>
      <c r="AF53" s="41"/>
      <c r="AG53" s="41"/>
      <c r="AH53" s="41"/>
      <c r="AI53" s="41"/>
    </row>
    <row r="54" spans="2:35" ht="24.9" customHeight="1" x14ac:dyDescent="0.3">
      <c r="B54" s="1">
        <f>COUNTIF(E54:AI54,"U")</f>
        <v>0</v>
      </c>
      <c r="D54" s="7" t="s">
        <v>47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2:35" ht="24.9" customHeight="1" x14ac:dyDescent="0.3">
      <c r="B55" s="1">
        <f t="shared" ref="B55:B56" si="9">COUNTIF(E55:AI55,"U")</f>
        <v>0</v>
      </c>
      <c r="D55" s="7" t="s">
        <v>9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2:35" ht="24.9" customHeight="1" x14ac:dyDescent="0.3">
      <c r="B56" s="1">
        <f t="shared" si="9"/>
        <v>0</v>
      </c>
      <c r="D56" s="7" t="s">
        <v>44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2:35" ht="24.9" customHeight="1" x14ac:dyDescent="0.3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2:35" ht="24.9" customHeight="1" x14ac:dyDescent="0.3">
      <c r="B58" s="176" t="s">
        <v>11</v>
      </c>
      <c r="C58" s="176"/>
      <c r="D58" s="176"/>
      <c r="E58" s="134" t="s">
        <v>24</v>
      </c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</row>
    <row r="59" spans="2:35" ht="24.9" customHeight="1" x14ac:dyDescent="0.3">
      <c r="E59" s="36" t="s">
        <v>17</v>
      </c>
      <c r="F59" s="37" t="s">
        <v>18</v>
      </c>
      <c r="G59" s="37" t="s">
        <v>19</v>
      </c>
      <c r="H59" s="37" t="s">
        <v>13</v>
      </c>
      <c r="I59" s="37" t="s">
        <v>14</v>
      </c>
      <c r="J59" s="37" t="s">
        <v>15</v>
      </c>
      <c r="K59" s="36" t="s">
        <v>16</v>
      </c>
      <c r="L59" s="36" t="s">
        <v>17</v>
      </c>
      <c r="M59" s="37" t="s">
        <v>18</v>
      </c>
      <c r="N59" s="37" t="s">
        <v>19</v>
      </c>
      <c r="O59" s="37" t="s">
        <v>13</v>
      </c>
      <c r="P59" s="37" t="s">
        <v>14</v>
      </c>
      <c r="Q59" s="37" t="s">
        <v>15</v>
      </c>
      <c r="R59" s="36" t="s">
        <v>16</v>
      </c>
      <c r="S59" s="36" t="s">
        <v>17</v>
      </c>
      <c r="T59" s="37" t="s">
        <v>18</v>
      </c>
      <c r="U59" s="37" t="s">
        <v>19</v>
      </c>
      <c r="V59" s="37" t="s">
        <v>13</v>
      </c>
      <c r="W59" s="37" t="s">
        <v>14</v>
      </c>
      <c r="X59" s="37" t="s">
        <v>15</v>
      </c>
      <c r="Y59" s="36" t="s">
        <v>16</v>
      </c>
      <c r="Z59" s="36" t="s">
        <v>17</v>
      </c>
      <c r="AA59" s="37" t="s">
        <v>18</v>
      </c>
      <c r="AB59" s="37" t="s">
        <v>19</v>
      </c>
      <c r="AC59" s="37" t="s">
        <v>13</v>
      </c>
      <c r="AD59" s="36" t="s">
        <v>14</v>
      </c>
      <c r="AE59" s="37" t="s">
        <v>15</v>
      </c>
      <c r="AF59" s="36" t="s">
        <v>16</v>
      </c>
      <c r="AG59" s="36" t="s">
        <v>17</v>
      </c>
      <c r="AH59" s="37" t="s">
        <v>18</v>
      </c>
      <c r="AI59" s="37" t="s">
        <v>19</v>
      </c>
    </row>
    <row r="60" spans="2:35" ht="24.9" customHeight="1" x14ac:dyDescent="0.3">
      <c r="E60" s="38">
        <v>1</v>
      </c>
      <c r="F60" s="62">
        <v>2</v>
      </c>
      <c r="G60" s="62">
        <v>3</v>
      </c>
      <c r="H60" s="62">
        <v>4</v>
      </c>
      <c r="I60" s="62">
        <v>5</v>
      </c>
      <c r="J60" s="62">
        <v>6</v>
      </c>
      <c r="K60" s="38">
        <v>7</v>
      </c>
      <c r="L60" s="38">
        <v>8</v>
      </c>
      <c r="M60" s="62">
        <v>9</v>
      </c>
      <c r="N60" s="62">
        <v>10</v>
      </c>
      <c r="O60" s="62">
        <v>11</v>
      </c>
      <c r="P60" s="62">
        <v>12</v>
      </c>
      <c r="Q60" s="62">
        <v>13</v>
      </c>
      <c r="R60" s="38">
        <v>14</v>
      </c>
      <c r="S60" s="38">
        <v>15</v>
      </c>
      <c r="T60" s="62">
        <v>16</v>
      </c>
      <c r="U60" s="62">
        <v>17</v>
      </c>
      <c r="V60" s="62">
        <v>18</v>
      </c>
      <c r="W60" s="62">
        <v>19</v>
      </c>
      <c r="X60" s="62">
        <v>20</v>
      </c>
      <c r="Y60" s="38">
        <v>21</v>
      </c>
      <c r="Z60" s="38">
        <v>22</v>
      </c>
      <c r="AA60" s="62">
        <v>23</v>
      </c>
      <c r="AB60" s="62">
        <v>24</v>
      </c>
      <c r="AC60" s="62">
        <v>25</v>
      </c>
      <c r="AD60" s="38">
        <v>26</v>
      </c>
      <c r="AE60" s="62">
        <v>27</v>
      </c>
      <c r="AF60" s="38">
        <v>28</v>
      </c>
      <c r="AG60" s="38">
        <v>29</v>
      </c>
      <c r="AH60" s="62">
        <v>30</v>
      </c>
      <c r="AI60" s="62">
        <v>31</v>
      </c>
    </row>
    <row r="61" spans="2:35" ht="24.9" customHeight="1" x14ac:dyDescent="0.3">
      <c r="B61" s="1">
        <f>COUNTIF(E61:AI61,"U")</f>
        <v>0</v>
      </c>
      <c r="D61" s="7" t="s">
        <v>41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2:35" ht="24.9" customHeight="1" x14ac:dyDescent="0.3">
      <c r="B62" s="1">
        <f>COUNTIF(E62:AI62,"U")</f>
        <v>0</v>
      </c>
      <c r="D62" s="7" t="s">
        <v>47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2:35" ht="24.9" customHeight="1" x14ac:dyDescent="0.3">
      <c r="B63" s="1">
        <f t="shared" ref="B63:B64" si="10">COUNTIF(E63:AI63,"U")</f>
        <v>12</v>
      </c>
      <c r="D63" s="7" t="s">
        <v>9</v>
      </c>
      <c r="E63" s="43"/>
      <c r="F63" s="54" t="s">
        <v>22</v>
      </c>
      <c r="G63" s="54" t="s">
        <v>22</v>
      </c>
      <c r="H63" s="54" t="s">
        <v>22</v>
      </c>
      <c r="I63" s="43"/>
      <c r="J63" s="43"/>
      <c r="K63" s="43"/>
      <c r="L63" s="43"/>
      <c r="M63" s="54" t="s">
        <v>22</v>
      </c>
      <c r="N63" s="54" t="s">
        <v>22</v>
      </c>
      <c r="O63" s="54" t="s">
        <v>22</v>
      </c>
      <c r="P63" s="43"/>
      <c r="Q63" s="43"/>
      <c r="R63" s="43"/>
      <c r="S63" s="43"/>
      <c r="T63" s="54" t="s">
        <v>22</v>
      </c>
      <c r="U63" s="54" t="s">
        <v>22</v>
      </c>
      <c r="V63" s="54" t="s">
        <v>22</v>
      </c>
      <c r="W63" s="43"/>
      <c r="X63" s="43"/>
      <c r="Y63" s="43"/>
      <c r="Z63" s="43"/>
      <c r="AA63" s="54" t="s">
        <v>22</v>
      </c>
      <c r="AB63" s="54" t="s">
        <v>22</v>
      </c>
      <c r="AC63" s="54" t="s">
        <v>22</v>
      </c>
      <c r="AD63" s="43"/>
      <c r="AE63" s="43"/>
      <c r="AF63" s="43"/>
      <c r="AG63" s="43"/>
      <c r="AH63" s="56" t="s">
        <v>39</v>
      </c>
      <c r="AI63" s="41"/>
    </row>
    <row r="64" spans="2:35" ht="24.9" customHeight="1" x14ac:dyDescent="0.3">
      <c r="B64" s="1">
        <f t="shared" si="10"/>
        <v>0</v>
      </c>
      <c r="D64" s="7" t="s">
        <v>44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spans="2:35" ht="24.9" customHeight="1" x14ac:dyDescent="0.3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spans="2:35" ht="24.9" customHeight="1" x14ac:dyDescent="0.3">
      <c r="B66" s="176" t="s">
        <v>11</v>
      </c>
      <c r="C66" s="176"/>
      <c r="D66" s="176"/>
      <c r="E66" s="134" t="s">
        <v>25</v>
      </c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</row>
    <row r="67" spans="2:35" ht="24.9" customHeight="1" x14ac:dyDescent="0.3">
      <c r="E67" s="37" t="s">
        <v>13</v>
      </c>
      <c r="F67" s="37" t="s">
        <v>14</v>
      </c>
      <c r="G67" s="37" t="s">
        <v>15</v>
      </c>
      <c r="H67" s="36" t="s">
        <v>16</v>
      </c>
      <c r="I67" s="36" t="s">
        <v>17</v>
      </c>
      <c r="J67" s="36" t="s">
        <v>18</v>
      </c>
      <c r="K67" s="37" t="s">
        <v>19</v>
      </c>
      <c r="L67" s="37" t="s">
        <v>13</v>
      </c>
      <c r="M67" s="37" t="s">
        <v>14</v>
      </c>
      <c r="N67" s="37" t="s">
        <v>15</v>
      </c>
      <c r="O67" s="36" t="s">
        <v>16</v>
      </c>
      <c r="P67" s="36" t="s">
        <v>17</v>
      </c>
      <c r="Q67" s="37" t="s">
        <v>18</v>
      </c>
      <c r="R67" s="37" t="s">
        <v>19</v>
      </c>
      <c r="S67" s="37" t="s">
        <v>13</v>
      </c>
      <c r="T67" s="36" t="s">
        <v>14</v>
      </c>
      <c r="U67" s="37" t="s">
        <v>15</v>
      </c>
      <c r="V67" s="36" t="s">
        <v>16</v>
      </c>
      <c r="W67" s="36" t="s">
        <v>17</v>
      </c>
      <c r="X67" s="37" t="s">
        <v>18</v>
      </c>
      <c r="Y67" s="37" t="s">
        <v>19</v>
      </c>
      <c r="Z67" s="37" t="s">
        <v>13</v>
      </c>
      <c r="AA67" s="37" t="s">
        <v>14</v>
      </c>
      <c r="AB67" s="37" t="s">
        <v>15</v>
      </c>
      <c r="AC67" s="36" t="s">
        <v>16</v>
      </c>
      <c r="AD67" s="36" t="s">
        <v>17</v>
      </c>
      <c r="AE67" s="37" t="s">
        <v>18</v>
      </c>
      <c r="AF67" s="37" t="s">
        <v>19</v>
      </c>
      <c r="AG67" s="37" t="s">
        <v>13</v>
      </c>
      <c r="AH67" s="37" t="s">
        <v>14</v>
      </c>
      <c r="AI67" s="42"/>
    </row>
    <row r="68" spans="2:35" ht="24.9" customHeight="1" x14ac:dyDescent="0.3">
      <c r="E68" s="39">
        <v>1</v>
      </c>
      <c r="F68" s="39">
        <v>2</v>
      </c>
      <c r="G68" s="39">
        <v>3</v>
      </c>
      <c r="H68" s="38">
        <v>4</v>
      </c>
      <c r="I68" s="38">
        <v>5</v>
      </c>
      <c r="J68" s="38">
        <v>6</v>
      </c>
      <c r="K68" s="62">
        <v>7</v>
      </c>
      <c r="L68" s="62">
        <v>8</v>
      </c>
      <c r="M68" s="62">
        <v>9</v>
      </c>
      <c r="N68" s="62">
        <v>10</v>
      </c>
      <c r="O68" s="38">
        <v>11</v>
      </c>
      <c r="P68" s="38">
        <v>12</v>
      </c>
      <c r="Q68" s="62">
        <v>13</v>
      </c>
      <c r="R68" s="62">
        <v>14</v>
      </c>
      <c r="S68" s="62">
        <v>15</v>
      </c>
      <c r="T68" s="38">
        <v>16</v>
      </c>
      <c r="U68" s="62">
        <v>17</v>
      </c>
      <c r="V68" s="38">
        <v>18</v>
      </c>
      <c r="W68" s="38">
        <v>19</v>
      </c>
      <c r="X68" s="62">
        <v>20</v>
      </c>
      <c r="Y68" s="62">
        <v>21</v>
      </c>
      <c r="Z68" s="62">
        <v>22</v>
      </c>
      <c r="AA68" s="62">
        <v>23</v>
      </c>
      <c r="AB68" s="62">
        <v>24</v>
      </c>
      <c r="AC68" s="38">
        <v>25</v>
      </c>
      <c r="AD68" s="38">
        <v>26</v>
      </c>
      <c r="AE68" s="62">
        <v>27</v>
      </c>
      <c r="AF68" s="62">
        <v>28</v>
      </c>
      <c r="AG68" s="62">
        <v>29</v>
      </c>
      <c r="AH68" s="39">
        <v>30</v>
      </c>
      <c r="AI68" s="39"/>
    </row>
    <row r="69" spans="2:35" ht="24.9" customHeight="1" x14ac:dyDescent="0.3">
      <c r="B69" s="1">
        <f>COUNTIF(E69:AI69,"U")</f>
        <v>1</v>
      </c>
      <c r="D69" s="7" t="s">
        <v>41</v>
      </c>
      <c r="E69" s="41"/>
      <c r="F69" s="41"/>
      <c r="G69" s="41"/>
      <c r="H69" s="43"/>
      <c r="I69" s="43"/>
      <c r="J69" s="43"/>
      <c r="K69" s="54" t="s">
        <v>22</v>
      </c>
      <c r="L69" s="43"/>
      <c r="M69" s="43"/>
      <c r="N69" s="43"/>
      <c r="O69" s="43"/>
      <c r="P69" s="43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spans="2:35" ht="24.9" customHeight="1" x14ac:dyDescent="0.3">
      <c r="B70" s="1">
        <f>COUNTIF(E70:AI70,"U")</f>
        <v>0</v>
      </c>
      <c r="D70" s="7" t="s">
        <v>47</v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</row>
    <row r="71" spans="2:35" ht="24.9" customHeight="1" x14ac:dyDescent="0.3">
      <c r="B71" s="1">
        <f>COUNTIF(E71:AI71,"U")</f>
        <v>0</v>
      </c>
      <c r="D71" s="7" t="s">
        <v>9</v>
      </c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56" t="s">
        <v>39</v>
      </c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</row>
    <row r="72" spans="2:35" ht="24.9" customHeight="1" x14ac:dyDescent="0.3">
      <c r="B72" s="1">
        <f t="shared" ref="B72" si="11">COUNTIF(E72:AI72,"U")</f>
        <v>0</v>
      </c>
      <c r="D72" s="7" t="s">
        <v>44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</row>
    <row r="73" spans="2:35" ht="24.9" customHeight="1" x14ac:dyDescent="0.3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</row>
    <row r="74" spans="2:35" ht="24.9" customHeight="1" x14ac:dyDescent="0.3">
      <c r="E74" s="134" t="s">
        <v>26</v>
      </c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</row>
    <row r="75" spans="2:35" ht="24.9" customHeight="1" x14ac:dyDescent="0.3">
      <c r="B75" s="176" t="s">
        <v>11</v>
      </c>
      <c r="C75" s="176"/>
      <c r="D75" s="176"/>
      <c r="E75" s="37" t="s">
        <v>15</v>
      </c>
      <c r="F75" s="36" t="s">
        <v>16</v>
      </c>
      <c r="G75" s="36" t="s">
        <v>17</v>
      </c>
      <c r="H75" s="37" t="s">
        <v>18</v>
      </c>
      <c r="I75" s="37" t="s">
        <v>19</v>
      </c>
      <c r="J75" s="37" t="s">
        <v>13</v>
      </c>
      <c r="K75" s="37" t="s">
        <v>14</v>
      </c>
      <c r="L75" s="37" t="s">
        <v>15</v>
      </c>
      <c r="M75" s="36" t="s">
        <v>16</v>
      </c>
      <c r="N75" s="36" t="s">
        <v>17</v>
      </c>
      <c r="O75" s="37" t="s">
        <v>18</v>
      </c>
      <c r="P75" s="37" t="s">
        <v>19</v>
      </c>
      <c r="Q75" s="37" t="s">
        <v>13</v>
      </c>
      <c r="R75" s="37" t="s">
        <v>14</v>
      </c>
      <c r="S75" s="37" t="s">
        <v>15</v>
      </c>
      <c r="T75" s="36" t="s">
        <v>16</v>
      </c>
      <c r="U75" s="36" t="s">
        <v>17</v>
      </c>
      <c r="V75" s="37" t="s">
        <v>18</v>
      </c>
      <c r="W75" s="37" t="s">
        <v>19</v>
      </c>
      <c r="X75" s="37" t="s">
        <v>13</v>
      </c>
      <c r="Y75" s="37" t="s">
        <v>14</v>
      </c>
      <c r="Z75" s="37" t="s">
        <v>15</v>
      </c>
      <c r="AA75" s="36" t="s">
        <v>16</v>
      </c>
      <c r="AB75" s="36" t="s">
        <v>17</v>
      </c>
      <c r="AC75" s="37" t="s">
        <v>18</v>
      </c>
      <c r="AD75" s="37" t="s">
        <v>19</v>
      </c>
      <c r="AE75" s="37" t="s">
        <v>13</v>
      </c>
      <c r="AF75" s="37" t="s">
        <v>14</v>
      </c>
      <c r="AG75" s="37" t="s">
        <v>15</v>
      </c>
      <c r="AH75" s="36" t="s">
        <v>16</v>
      </c>
      <c r="AI75" s="36" t="s">
        <v>17</v>
      </c>
    </row>
    <row r="76" spans="2:35" ht="24.9" customHeight="1" x14ac:dyDescent="0.3">
      <c r="E76" s="62">
        <v>1</v>
      </c>
      <c r="F76" s="38">
        <v>2</v>
      </c>
      <c r="G76" s="38">
        <v>3</v>
      </c>
      <c r="H76" s="62">
        <v>4</v>
      </c>
      <c r="I76" s="62">
        <v>5</v>
      </c>
      <c r="J76" s="62">
        <v>6</v>
      </c>
      <c r="K76" s="62">
        <v>7</v>
      </c>
      <c r="L76" s="62">
        <v>8</v>
      </c>
      <c r="M76" s="38">
        <v>9</v>
      </c>
      <c r="N76" s="38">
        <v>10</v>
      </c>
      <c r="O76" s="62">
        <v>11</v>
      </c>
      <c r="P76" s="62">
        <v>12</v>
      </c>
      <c r="Q76" s="62">
        <v>13</v>
      </c>
      <c r="R76" s="62">
        <v>14</v>
      </c>
      <c r="S76" s="62">
        <v>15</v>
      </c>
      <c r="T76" s="38">
        <v>16</v>
      </c>
      <c r="U76" s="38">
        <v>17</v>
      </c>
      <c r="V76" s="62">
        <v>18</v>
      </c>
      <c r="W76" s="62">
        <v>19</v>
      </c>
      <c r="X76" s="62">
        <v>20</v>
      </c>
      <c r="Y76" s="62">
        <v>21</v>
      </c>
      <c r="Z76" s="62">
        <v>22</v>
      </c>
      <c r="AA76" s="38">
        <v>23</v>
      </c>
      <c r="AB76" s="38">
        <v>24</v>
      </c>
      <c r="AC76" s="62">
        <v>25</v>
      </c>
      <c r="AD76" s="62">
        <v>26</v>
      </c>
      <c r="AE76" s="62">
        <v>27</v>
      </c>
      <c r="AF76" s="62">
        <v>28</v>
      </c>
      <c r="AG76" s="62">
        <v>29</v>
      </c>
      <c r="AH76" s="38">
        <v>30</v>
      </c>
      <c r="AI76" s="38">
        <v>31</v>
      </c>
    </row>
    <row r="77" spans="2:35" ht="24.9" customHeight="1" x14ac:dyDescent="0.3">
      <c r="B77" s="1">
        <f>COUNTIF(E77:AI77,"U")</f>
        <v>0</v>
      </c>
      <c r="D77" s="7" t="s">
        <v>41</v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2:35" ht="24.9" customHeight="1" x14ac:dyDescent="0.3">
      <c r="B78" s="1">
        <f>COUNTIF(E78:AI78,"U")</f>
        <v>0</v>
      </c>
      <c r="D78" s="7" t="s">
        <v>47</v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spans="2:35" ht="24.9" customHeight="1" x14ac:dyDescent="0.3">
      <c r="B79" s="1">
        <f t="shared" ref="B79:B80" si="12">COUNTIF(E79:AI79,"U")</f>
        <v>0</v>
      </c>
      <c r="D79" s="7" t="s">
        <v>9</v>
      </c>
      <c r="E79" s="41"/>
      <c r="F79" s="41"/>
      <c r="G79" s="41"/>
      <c r="H79" s="41"/>
      <c r="I79" s="41"/>
      <c r="J79" s="56" t="s">
        <v>39</v>
      </c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spans="2:35" ht="24.9" customHeight="1" x14ac:dyDescent="0.3">
      <c r="B80" s="1">
        <f t="shared" si="12"/>
        <v>0</v>
      </c>
      <c r="D80" s="7" t="s">
        <v>44</v>
      </c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2:36" ht="24.9" customHeight="1" x14ac:dyDescent="0.3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2:36" ht="24.9" customHeight="1" x14ac:dyDescent="0.3">
      <c r="E82" s="134" t="s">
        <v>27</v>
      </c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</row>
    <row r="83" spans="2:36" ht="24.9" customHeight="1" x14ac:dyDescent="0.3">
      <c r="B83" s="176" t="s">
        <v>11</v>
      </c>
      <c r="C83" s="176"/>
      <c r="D83" s="176"/>
      <c r="E83" s="37" t="s">
        <v>18</v>
      </c>
      <c r="F83" s="37" t="s">
        <v>19</v>
      </c>
      <c r="G83" s="37" t="s">
        <v>13</v>
      </c>
      <c r="H83" s="37" t="s">
        <v>14</v>
      </c>
      <c r="I83" s="37" t="s">
        <v>15</v>
      </c>
      <c r="J83" s="36" t="s">
        <v>16</v>
      </c>
      <c r="K83" s="36" t="s">
        <v>17</v>
      </c>
      <c r="L83" s="37" t="s">
        <v>18</v>
      </c>
      <c r="M83" s="37" t="s">
        <v>19</v>
      </c>
      <c r="N83" s="37" t="s">
        <v>13</v>
      </c>
      <c r="O83" s="37" t="s">
        <v>14</v>
      </c>
      <c r="P83" s="37" t="s">
        <v>15</v>
      </c>
      <c r="Q83" s="36" t="s">
        <v>16</v>
      </c>
      <c r="R83" s="36" t="s">
        <v>17</v>
      </c>
      <c r="S83" s="37" t="s">
        <v>18</v>
      </c>
      <c r="T83" s="37" t="s">
        <v>19</v>
      </c>
      <c r="U83" s="37" t="s">
        <v>13</v>
      </c>
      <c r="V83" s="37" t="s">
        <v>14</v>
      </c>
      <c r="W83" s="37" t="s">
        <v>15</v>
      </c>
      <c r="X83" s="36" t="s">
        <v>16</v>
      </c>
      <c r="Y83" s="36" t="s">
        <v>17</v>
      </c>
      <c r="Z83" s="37" t="s">
        <v>18</v>
      </c>
      <c r="AA83" s="37" t="s">
        <v>19</v>
      </c>
      <c r="AB83" s="37" t="s">
        <v>13</v>
      </c>
      <c r="AC83" s="37" t="s">
        <v>14</v>
      </c>
      <c r="AD83" s="37" t="s">
        <v>15</v>
      </c>
      <c r="AE83" s="36" t="s">
        <v>16</v>
      </c>
      <c r="AF83" s="36" t="s">
        <v>17</v>
      </c>
      <c r="AG83" s="37" t="s">
        <v>18</v>
      </c>
      <c r="AH83" s="37" t="s">
        <v>19</v>
      </c>
      <c r="AI83" s="37" t="s">
        <v>13</v>
      </c>
      <c r="AJ83" s="30"/>
    </row>
    <row r="84" spans="2:36" ht="24.9" customHeight="1" x14ac:dyDescent="0.3">
      <c r="E84" s="39">
        <v>1</v>
      </c>
      <c r="F84" s="39">
        <v>2</v>
      </c>
      <c r="G84" s="39">
        <v>3</v>
      </c>
      <c r="H84" s="39">
        <v>4</v>
      </c>
      <c r="I84" s="39">
        <v>5</v>
      </c>
      <c r="J84" s="38">
        <v>6</v>
      </c>
      <c r="K84" s="38">
        <v>7</v>
      </c>
      <c r="L84" s="39">
        <v>8</v>
      </c>
      <c r="M84" s="39">
        <v>9</v>
      </c>
      <c r="N84" s="39">
        <v>10</v>
      </c>
      <c r="O84" s="39">
        <v>11</v>
      </c>
      <c r="P84" s="39">
        <v>12</v>
      </c>
      <c r="Q84" s="38">
        <v>13</v>
      </c>
      <c r="R84" s="38">
        <v>14</v>
      </c>
      <c r="S84" s="39">
        <v>15</v>
      </c>
      <c r="T84" s="39">
        <v>16</v>
      </c>
      <c r="U84" s="39">
        <v>17</v>
      </c>
      <c r="V84" s="39">
        <v>18</v>
      </c>
      <c r="W84" s="39">
        <v>19</v>
      </c>
      <c r="X84" s="38">
        <v>20</v>
      </c>
      <c r="Y84" s="38">
        <v>21</v>
      </c>
      <c r="Z84" s="39">
        <v>22</v>
      </c>
      <c r="AA84" s="39">
        <v>23</v>
      </c>
      <c r="AB84" s="39">
        <v>24</v>
      </c>
      <c r="AC84" s="39">
        <v>25</v>
      </c>
      <c r="AD84" s="39">
        <v>26</v>
      </c>
      <c r="AE84" s="38">
        <v>27</v>
      </c>
      <c r="AF84" s="38">
        <v>28</v>
      </c>
      <c r="AG84" s="39">
        <v>29</v>
      </c>
      <c r="AH84" s="39">
        <v>30</v>
      </c>
      <c r="AI84" s="39">
        <v>31</v>
      </c>
    </row>
    <row r="85" spans="2:36" ht="24.9" customHeight="1" x14ac:dyDescent="0.3">
      <c r="B85" s="1">
        <f>COUNTIF(E85:AI85,"U")</f>
        <v>0</v>
      </c>
      <c r="D85" s="7" t="s">
        <v>41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2:36" ht="24.9" customHeight="1" x14ac:dyDescent="0.3">
      <c r="B86" s="1">
        <f>COUNTIF(E86:AI86,"U")</f>
        <v>0</v>
      </c>
      <c r="D86" s="7" t="s">
        <v>47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2:36" ht="24.9" customHeight="1" x14ac:dyDescent="0.3">
      <c r="B87" s="1">
        <f t="shared" ref="B87" si="13">COUNTIF(E87:AI87,"U")</f>
        <v>0</v>
      </c>
      <c r="D87" s="7" t="s">
        <v>9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2:36" ht="24.9" customHeight="1" x14ac:dyDescent="0.3">
      <c r="B88" s="1">
        <f>COUNTIF(E88:AI88,"U")</f>
        <v>0</v>
      </c>
      <c r="D88" s="7" t="s">
        <v>44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spans="2:36" ht="24.9" customHeight="1" x14ac:dyDescent="0.3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2:36" ht="24.9" customHeight="1" x14ac:dyDescent="0.3">
      <c r="E90" s="134" t="s">
        <v>28</v>
      </c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</row>
    <row r="91" spans="2:36" ht="24.9" customHeight="1" x14ac:dyDescent="0.3">
      <c r="B91" s="176" t="s">
        <v>11</v>
      </c>
      <c r="C91" s="176"/>
      <c r="D91" s="176"/>
      <c r="E91" s="37" t="s">
        <v>14</v>
      </c>
      <c r="F91" s="37" t="s">
        <v>15</v>
      </c>
      <c r="G91" s="36" t="s">
        <v>16</v>
      </c>
      <c r="H91" s="36" t="s">
        <v>17</v>
      </c>
      <c r="I91" s="37" t="s">
        <v>18</v>
      </c>
      <c r="J91" s="37" t="s">
        <v>19</v>
      </c>
      <c r="K91" s="37" t="s">
        <v>13</v>
      </c>
      <c r="L91" s="37" t="s">
        <v>14</v>
      </c>
      <c r="M91" s="37" t="s">
        <v>15</v>
      </c>
      <c r="N91" s="36" t="s">
        <v>16</v>
      </c>
      <c r="O91" s="36" t="s">
        <v>17</v>
      </c>
      <c r="P91" s="37" t="s">
        <v>18</v>
      </c>
      <c r="Q91" s="37" t="s">
        <v>19</v>
      </c>
      <c r="R91" s="37" t="s">
        <v>13</v>
      </c>
      <c r="S91" s="37" t="s">
        <v>14</v>
      </c>
      <c r="T91" s="37" t="s">
        <v>15</v>
      </c>
      <c r="U91" s="36" t="s">
        <v>16</v>
      </c>
      <c r="V91" s="36" t="s">
        <v>17</v>
      </c>
      <c r="W91" s="37" t="s">
        <v>18</v>
      </c>
      <c r="X91" s="37" t="s">
        <v>19</v>
      </c>
      <c r="Y91" s="37" t="s">
        <v>13</v>
      </c>
      <c r="Z91" s="37" t="s">
        <v>14</v>
      </c>
      <c r="AA91" s="37" t="s">
        <v>15</v>
      </c>
      <c r="AB91" s="36" t="s">
        <v>16</v>
      </c>
      <c r="AC91" s="36" t="s">
        <v>17</v>
      </c>
      <c r="AD91" s="37" t="s">
        <v>18</v>
      </c>
      <c r="AE91" s="37" t="s">
        <v>19</v>
      </c>
      <c r="AF91" s="37" t="s">
        <v>13</v>
      </c>
      <c r="AG91" s="37" t="s">
        <v>14</v>
      </c>
      <c r="AH91" s="37" t="s">
        <v>15</v>
      </c>
      <c r="AI91" s="37"/>
      <c r="AJ91" s="30"/>
    </row>
    <row r="92" spans="2:36" ht="24.9" customHeight="1" x14ac:dyDescent="0.3">
      <c r="E92" s="39">
        <v>1</v>
      </c>
      <c r="F92" s="39">
        <v>2</v>
      </c>
      <c r="G92" s="38">
        <v>3</v>
      </c>
      <c r="H92" s="38">
        <v>4</v>
      </c>
      <c r="I92" s="39">
        <v>5</v>
      </c>
      <c r="J92" s="39">
        <v>6</v>
      </c>
      <c r="K92" s="39">
        <v>7</v>
      </c>
      <c r="L92" s="39">
        <v>8</v>
      </c>
      <c r="M92" s="39">
        <v>9</v>
      </c>
      <c r="N92" s="38">
        <v>10</v>
      </c>
      <c r="O92" s="38">
        <v>11</v>
      </c>
      <c r="P92" s="39">
        <v>12</v>
      </c>
      <c r="Q92" s="39">
        <v>13</v>
      </c>
      <c r="R92" s="39">
        <v>14</v>
      </c>
      <c r="S92" s="39">
        <v>15</v>
      </c>
      <c r="T92" s="39">
        <v>16</v>
      </c>
      <c r="U92" s="38">
        <v>17</v>
      </c>
      <c r="V92" s="38">
        <v>18</v>
      </c>
      <c r="W92" s="39">
        <v>19</v>
      </c>
      <c r="X92" s="39">
        <v>20</v>
      </c>
      <c r="Y92" s="39">
        <v>21</v>
      </c>
      <c r="Z92" s="39">
        <v>22</v>
      </c>
      <c r="AA92" s="39">
        <v>23</v>
      </c>
      <c r="AB92" s="38">
        <v>24</v>
      </c>
      <c r="AC92" s="38">
        <v>25</v>
      </c>
      <c r="AD92" s="39">
        <v>26</v>
      </c>
      <c r="AE92" s="39">
        <v>27</v>
      </c>
      <c r="AF92" s="39">
        <v>28</v>
      </c>
      <c r="AG92" s="39">
        <v>29</v>
      </c>
      <c r="AH92" s="39">
        <v>30</v>
      </c>
      <c r="AI92" s="39"/>
    </row>
    <row r="93" spans="2:36" ht="24.9" customHeight="1" x14ac:dyDescent="0.3">
      <c r="B93" s="1">
        <f>COUNTIF(E93:AI93,"U")</f>
        <v>5</v>
      </c>
      <c r="D93" s="7" t="s">
        <v>41</v>
      </c>
      <c r="E93" s="41"/>
      <c r="F93" s="41"/>
      <c r="G93" s="43"/>
      <c r="H93" s="43"/>
      <c r="I93" s="54" t="s">
        <v>22</v>
      </c>
      <c r="J93" s="54" t="s">
        <v>22</v>
      </c>
      <c r="K93" s="54" t="s">
        <v>22</v>
      </c>
      <c r="L93" s="43"/>
      <c r="M93" s="43"/>
      <c r="N93" s="43"/>
      <c r="O93" s="43"/>
      <c r="P93" s="54" t="s">
        <v>22</v>
      </c>
      <c r="Q93" s="54" t="s">
        <v>22</v>
      </c>
      <c r="R93" s="43"/>
      <c r="S93" s="43"/>
      <c r="T93" s="43"/>
      <c r="U93" s="43"/>
      <c r="V93" s="43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spans="2:36" ht="24.9" customHeight="1" x14ac:dyDescent="0.3">
      <c r="B94" s="1">
        <f>COUNTIF(E94:AI94,"U")</f>
        <v>0</v>
      </c>
      <c r="D94" s="7" t="s">
        <v>47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G94" s="41"/>
      <c r="AH94" s="41"/>
      <c r="AI94" s="41"/>
    </row>
    <row r="95" spans="2:36" ht="24.9" customHeight="1" x14ac:dyDescent="0.3">
      <c r="B95" s="1">
        <f t="shared" ref="B95:B96" si="14">COUNTIF(E95:AI95,"U")</f>
        <v>0</v>
      </c>
      <c r="D95" s="7" t="s">
        <v>9</v>
      </c>
      <c r="E95" s="41"/>
      <c r="F95" s="41"/>
      <c r="G95" s="41"/>
      <c r="H95" s="41"/>
      <c r="I95" s="41"/>
      <c r="J95" s="41"/>
      <c r="K95" s="41"/>
      <c r="L95" s="43"/>
      <c r="M95" s="43"/>
      <c r="N95" s="43"/>
      <c r="O95" s="43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2:36" ht="24.9" customHeight="1" x14ac:dyDescent="0.3">
      <c r="B96" s="1">
        <f t="shared" si="14"/>
        <v>0</v>
      </c>
      <c r="D96" s="7" t="s">
        <v>44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</row>
    <row r="97" spans="2:37" ht="24.9" customHeight="1" x14ac:dyDescent="0.3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spans="2:37" ht="24.9" customHeight="1" x14ac:dyDescent="0.3">
      <c r="E98" s="134" t="s">
        <v>29</v>
      </c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</row>
    <row r="99" spans="2:37" ht="24.9" customHeight="1" x14ac:dyDescent="0.3">
      <c r="B99" s="176" t="s">
        <v>11</v>
      </c>
      <c r="C99" s="176"/>
      <c r="D99" s="176"/>
      <c r="E99" s="36" t="s">
        <v>16</v>
      </c>
      <c r="F99" s="36" t="s">
        <v>17</v>
      </c>
      <c r="G99" s="36" t="s">
        <v>18</v>
      </c>
      <c r="H99" s="37" t="s">
        <v>19</v>
      </c>
      <c r="I99" s="37" t="s">
        <v>13</v>
      </c>
      <c r="J99" s="37" t="s">
        <v>14</v>
      </c>
      <c r="K99" s="37" t="s">
        <v>15</v>
      </c>
      <c r="L99" s="36" t="s">
        <v>16</v>
      </c>
      <c r="M99" s="36" t="s">
        <v>17</v>
      </c>
      <c r="N99" s="37" t="s">
        <v>18</v>
      </c>
      <c r="O99" s="37" t="s">
        <v>19</v>
      </c>
      <c r="P99" s="37" t="s">
        <v>13</v>
      </c>
      <c r="Q99" s="37" t="s">
        <v>14</v>
      </c>
      <c r="R99" s="37" t="s">
        <v>15</v>
      </c>
      <c r="S99" s="36" t="s">
        <v>16</v>
      </c>
      <c r="T99" s="36" t="s">
        <v>17</v>
      </c>
      <c r="U99" s="37" t="s">
        <v>18</v>
      </c>
      <c r="V99" s="37" t="s">
        <v>19</v>
      </c>
      <c r="W99" s="37" t="s">
        <v>13</v>
      </c>
      <c r="X99" s="61" t="s">
        <v>14</v>
      </c>
      <c r="Y99" s="37" t="s">
        <v>15</v>
      </c>
      <c r="Z99" s="36" t="s">
        <v>16</v>
      </c>
      <c r="AA99" s="36" t="s">
        <v>17</v>
      </c>
      <c r="AB99" s="37" t="s">
        <v>18</v>
      </c>
      <c r="AC99" s="37" t="s">
        <v>19</v>
      </c>
      <c r="AD99" s="37" t="s">
        <v>13</v>
      </c>
      <c r="AE99" s="37" t="s">
        <v>14</v>
      </c>
      <c r="AF99" s="37" t="s">
        <v>15</v>
      </c>
      <c r="AG99" s="36" t="s">
        <v>16</v>
      </c>
      <c r="AH99" s="36" t="s">
        <v>17</v>
      </c>
      <c r="AI99" s="37" t="s">
        <v>18</v>
      </c>
    </row>
    <row r="100" spans="2:37" ht="24.9" customHeight="1" x14ac:dyDescent="0.3">
      <c r="E100" s="38">
        <v>1</v>
      </c>
      <c r="F100" s="38">
        <v>2</v>
      </c>
      <c r="G100" s="38">
        <v>3</v>
      </c>
      <c r="H100" s="62">
        <v>4</v>
      </c>
      <c r="I100" s="62">
        <v>5</v>
      </c>
      <c r="J100" s="62">
        <v>6</v>
      </c>
      <c r="K100" s="62">
        <v>7</v>
      </c>
      <c r="L100" s="38">
        <v>8</v>
      </c>
      <c r="M100" s="38">
        <v>9</v>
      </c>
      <c r="N100" s="62">
        <v>10</v>
      </c>
      <c r="O100" s="62">
        <v>11</v>
      </c>
      <c r="P100" s="62">
        <v>12</v>
      </c>
      <c r="Q100" s="39">
        <v>13</v>
      </c>
      <c r="R100" s="62">
        <v>14</v>
      </c>
      <c r="S100" s="38">
        <v>15</v>
      </c>
      <c r="T100" s="38">
        <v>16</v>
      </c>
      <c r="U100" s="62">
        <v>17</v>
      </c>
      <c r="V100" s="62">
        <v>18</v>
      </c>
      <c r="W100" s="62">
        <v>19</v>
      </c>
      <c r="X100" s="62">
        <v>20</v>
      </c>
      <c r="Y100" s="62">
        <v>21</v>
      </c>
      <c r="Z100" s="38">
        <v>22</v>
      </c>
      <c r="AA100" s="38">
        <v>23</v>
      </c>
      <c r="AB100" s="39">
        <v>24</v>
      </c>
      <c r="AC100" s="62">
        <v>25</v>
      </c>
      <c r="AD100" s="62">
        <v>26</v>
      </c>
      <c r="AE100" s="62">
        <v>27</v>
      </c>
      <c r="AF100" s="62">
        <v>28</v>
      </c>
      <c r="AG100" s="38">
        <v>29</v>
      </c>
      <c r="AH100" s="38">
        <v>30</v>
      </c>
      <c r="AI100" s="62">
        <v>31</v>
      </c>
    </row>
    <row r="101" spans="2:37" ht="24.9" customHeight="1" x14ac:dyDescent="0.3">
      <c r="B101" s="1">
        <f>COUNTIF(E101:AI101,"U")</f>
        <v>0</v>
      </c>
      <c r="D101" s="7" t="s">
        <v>41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K101" s="60"/>
    </row>
    <row r="102" spans="2:37" ht="24.9" customHeight="1" x14ac:dyDescent="0.3">
      <c r="B102" s="1">
        <f>COUNTIF(E102:AI102,"U")</f>
        <v>0</v>
      </c>
      <c r="D102" s="7" t="s">
        <v>47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K102" s="60"/>
    </row>
    <row r="103" spans="2:37" ht="24.9" customHeight="1" x14ac:dyDescent="0.3">
      <c r="B103" s="1">
        <f t="shared" ref="B103:B104" si="15">COUNTIF(E103:AI103,"U")</f>
        <v>0</v>
      </c>
      <c r="D103" s="7" t="s">
        <v>9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2:37" ht="24.9" customHeight="1" x14ac:dyDescent="0.3">
      <c r="B104" s="1">
        <f t="shared" si="15"/>
        <v>0</v>
      </c>
      <c r="D104" s="7" t="s">
        <v>44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2:37" ht="24.9" customHeight="1" x14ac:dyDescent="0.3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spans="2:37" ht="24.9" customHeight="1" x14ac:dyDescent="0.3">
      <c r="E106" s="134" t="s">
        <v>30</v>
      </c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</row>
    <row r="107" spans="2:37" ht="24.9" customHeight="1" x14ac:dyDescent="0.3">
      <c r="B107" s="176" t="s">
        <v>11</v>
      </c>
      <c r="C107" s="176"/>
      <c r="D107" s="176"/>
      <c r="E107" s="36" t="s">
        <v>19</v>
      </c>
      <c r="F107" s="37" t="s">
        <v>13</v>
      </c>
      <c r="G107" s="37" t="s">
        <v>14</v>
      </c>
      <c r="H107" s="37" t="s">
        <v>15</v>
      </c>
      <c r="I107" s="36" t="s">
        <v>16</v>
      </c>
      <c r="J107" s="36" t="s">
        <v>17</v>
      </c>
      <c r="K107" s="37" t="s">
        <v>18</v>
      </c>
      <c r="L107" s="37" t="s">
        <v>19</v>
      </c>
      <c r="M107" s="37" t="s">
        <v>13</v>
      </c>
      <c r="N107" s="37" t="s">
        <v>14</v>
      </c>
      <c r="O107" s="37" t="s">
        <v>15</v>
      </c>
      <c r="P107" s="36" t="s">
        <v>16</v>
      </c>
      <c r="Q107" s="36" t="s">
        <v>17</v>
      </c>
      <c r="R107" s="37" t="s">
        <v>18</v>
      </c>
      <c r="S107" s="37" t="s">
        <v>19</v>
      </c>
      <c r="T107" s="37" t="s">
        <v>13</v>
      </c>
      <c r="U107" s="37" t="s">
        <v>14</v>
      </c>
      <c r="V107" s="37" t="s">
        <v>15</v>
      </c>
      <c r="W107" s="36" t="s">
        <v>16</v>
      </c>
      <c r="X107" s="36" t="s">
        <v>17</v>
      </c>
      <c r="Y107" s="37" t="s">
        <v>18</v>
      </c>
      <c r="Z107" s="37" t="s">
        <v>19</v>
      </c>
      <c r="AA107" s="37" t="s">
        <v>13</v>
      </c>
      <c r="AB107" s="37" t="s">
        <v>14</v>
      </c>
      <c r="AC107" s="37" t="s">
        <v>15</v>
      </c>
      <c r="AD107" s="36" t="s">
        <v>16</v>
      </c>
      <c r="AE107" s="36" t="s">
        <v>17</v>
      </c>
      <c r="AF107" s="37" t="s">
        <v>18</v>
      </c>
      <c r="AG107" s="37" t="s">
        <v>19</v>
      </c>
      <c r="AH107" s="37" t="s">
        <v>13</v>
      </c>
      <c r="AI107" s="37"/>
    </row>
    <row r="108" spans="2:37" ht="24.9" customHeight="1" x14ac:dyDescent="0.3">
      <c r="E108" s="38">
        <v>1</v>
      </c>
      <c r="F108" s="62">
        <v>2</v>
      </c>
      <c r="G108" s="39">
        <v>3</v>
      </c>
      <c r="H108" s="62">
        <v>4</v>
      </c>
      <c r="I108" s="38">
        <v>5</v>
      </c>
      <c r="J108" s="38">
        <v>6</v>
      </c>
      <c r="K108" s="62">
        <v>7</v>
      </c>
      <c r="L108" s="62">
        <v>8</v>
      </c>
      <c r="M108" s="62">
        <v>9</v>
      </c>
      <c r="N108" s="62">
        <v>10</v>
      </c>
      <c r="O108" s="62">
        <v>11</v>
      </c>
      <c r="P108" s="38">
        <v>12</v>
      </c>
      <c r="Q108" s="38">
        <v>13</v>
      </c>
      <c r="R108" s="62">
        <v>14</v>
      </c>
      <c r="S108" s="62">
        <v>15</v>
      </c>
      <c r="T108" s="62">
        <v>16</v>
      </c>
      <c r="U108" s="62">
        <v>17</v>
      </c>
      <c r="V108" s="62">
        <v>18</v>
      </c>
      <c r="W108" s="38">
        <v>19</v>
      </c>
      <c r="X108" s="38">
        <v>20</v>
      </c>
      <c r="Y108" s="62">
        <v>21</v>
      </c>
      <c r="Z108" s="62">
        <v>22</v>
      </c>
      <c r="AA108" s="62">
        <v>23</v>
      </c>
      <c r="AB108" s="62">
        <v>24</v>
      </c>
      <c r="AC108" s="62">
        <v>25</v>
      </c>
      <c r="AD108" s="38">
        <v>26</v>
      </c>
      <c r="AE108" s="38">
        <v>27</v>
      </c>
      <c r="AF108" s="62">
        <v>28</v>
      </c>
      <c r="AG108" s="62">
        <v>29</v>
      </c>
      <c r="AH108" s="62">
        <v>30</v>
      </c>
      <c r="AI108" s="39"/>
    </row>
    <row r="109" spans="2:37" ht="24.9" customHeight="1" x14ac:dyDescent="0.3">
      <c r="B109" s="1">
        <f>COUNTIF(E109:AI109,"U")</f>
        <v>0</v>
      </c>
      <c r="D109" s="7" t="s">
        <v>41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2:37" ht="24.9" customHeight="1" x14ac:dyDescent="0.3">
      <c r="B110" s="1">
        <f>COUNTIF(E110:AI110,"U")</f>
        <v>0</v>
      </c>
      <c r="D110" s="7" t="s">
        <v>47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2:37" ht="24.9" customHeight="1" x14ac:dyDescent="0.3">
      <c r="B111" s="1">
        <f t="shared" ref="B111:B112" si="16">COUNTIF(E111:AI111,"U")</f>
        <v>0</v>
      </c>
      <c r="D111" s="7" t="s">
        <v>9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2:37" ht="24.9" customHeight="1" x14ac:dyDescent="0.3">
      <c r="B112" s="1">
        <f t="shared" si="16"/>
        <v>0</v>
      </c>
      <c r="D112" s="7" t="s">
        <v>44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spans="2:35" ht="24.9" customHeight="1" x14ac:dyDescent="0.3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spans="2:35" ht="24.9" customHeight="1" x14ac:dyDescent="0.3">
      <c r="E114" s="134" t="s">
        <v>31</v>
      </c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</row>
    <row r="115" spans="2:35" ht="24.9" customHeight="1" x14ac:dyDescent="0.3">
      <c r="B115" s="176" t="s">
        <v>11</v>
      </c>
      <c r="C115" s="176"/>
      <c r="D115" s="176"/>
      <c r="E115" s="37" t="s">
        <v>14</v>
      </c>
      <c r="F115" s="37" t="s">
        <v>15</v>
      </c>
      <c r="G115" s="36" t="s">
        <v>16</v>
      </c>
      <c r="H115" s="36" t="s">
        <v>17</v>
      </c>
      <c r="I115" s="37" t="s">
        <v>18</v>
      </c>
      <c r="J115" s="37" t="s">
        <v>19</v>
      </c>
      <c r="K115" s="37" t="s">
        <v>13</v>
      </c>
      <c r="L115" s="37" t="s">
        <v>14</v>
      </c>
      <c r="M115" s="37" t="s">
        <v>15</v>
      </c>
      <c r="N115" s="36" t="s">
        <v>16</v>
      </c>
      <c r="O115" s="36" t="s">
        <v>17</v>
      </c>
      <c r="P115" s="37" t="s">
        <v>18</v>
      </c>
      <c r="Q115" s="37" t="s">
        <v>19</v>
      </c>
      <c r="R115" s="37" t="s">
        <v>13</v>
      </c>
      <c r="S115" s="37" t="s">
        <v>14</v>
      </c>
      <c r="T115" s="37" t="s">
        <v>15</v>
      </c>
      <c r="U115" s="36" t="s">
        <v>16</v>
      </c>
      <c r="V115" s="36" t="s">
        <v>17</v>
      </c>
      <c r="W115" s="37" t="s">
        <v>18</v>
      </c>
      <c r="X115" s="37" t="s">
        <v>19</v>
      </c>
      <c r="Y115" s="37" t="s">
        <v>13</v>
      </c>
      <c r="Z115" s="37" t="s">
        <v>14</v>
      </c>
      <c r="AA115" s="37" t="s">
        <v>15</v>
      </c>
      <c r="AB115" s="36" t="s">
        <v>16</v>
      </c>
      <c r="AC115" s="36" t="s">
        <v>17</v>
      </c>
      <c r="AD115" s="36" t="s">
        <v>18</v>
      </c>
      <c r="AE115" s="37" t="s">
        <v>19</v>
      </c>
      <c r="AF115" s="37" t="s">
        <v>13</v>
      </c>
      <c r="AG115" s="37" t="s">
        <v>14</v>
      </c>
      <c r="AH115" s="37" t="s">
        <v>15</v>
      </c>
      <c r="AI115" s="36" t="s">
        <v>16</v>
      </c>
    </row>
    <row r="116" spans="2:35" ht="24.9" customHeight="1" x14ac:dyDescent="0.3">
      <c r="E116" s="39">
        <v>1</v>
      </c>
      <c r="F116" s="39">
        <v>2</v>
      </c>
      <c r="G116" s="38">
        <v>3</v>
      </c>
      <c r="H116" s="38">
        <v>4</v>
      </c>
      <c r="I116" s="39">
        <v>5</v>
      </c>
      <c r="J116" s="39">
        <v>6</v>
      </c>
      <c r="K116" s="39">
        <v>7</v>
      </c>
      <c r="L116" s="39">
        <v>8</v>
      </c>
      <c r="M116" s="39">
        <v>9</v>
      </c>
      <c r="N116" s="38">
        <v>10</v>
      </c>
      <c r="O116" s="38">
        <v>11</v>
      </c>
      <c r="P116" s="39">
        <v>12</v>
      </c>
      <c r="Q116" s="39">
        <v>13</v>
      </c>
      <c r="R116" s="39">
        <v>14</v>
      </c>
      <c r="S116" s="39">
        <v>15</v>
      </c>
      <c r="T116" s="39">
        <v>16</v>
      </c>
      <c r="U116" s="38">
        <v>17</v>
      </c>
      <c r="V116" s="38">
        <v>18</v>
      </c>
      <c r="W116" s="39">
        <v>19</v>
      </c>
      <c r="X116" s="39">
        <v>20</v>
      </c>
      <c r="Y116" s="39">
        <v>21</v>
      </c>
      <c r="Z116" s="39">
        <v>22</v>
      </c>
      <c r="AA116" s="39">
        <v>23</v>
      </c>
      <c r="AB116" s="38">
        <v>24</v>
      </c>
      <c r="AC116" s="38">
        <v>25</v>
      </c>
      <c r="AD116" s="38">
        <v>26</v>
      </c>
      <c r="AE116" s="39">
        <v>27</v>
      </c>
      <c r="AF116" s="39">
        <v>28</v>
      </c>
      <c r="AG116" s="39">
        <v>29</v>
      </c>
      <c r="AH116" s="39">
        <v>30</v>
      </c>
      <c r="AI116" s="38">
        <v>31</v>
      </c>
    </row>
    <row r="117" spans="2:35" ht="24.9" customHeight="1" x14ac:dyDescent="0.3">
      <c r="B117" s="1">
        <f>COUNTIF(E117:AI117,"U")</f>
        <v>0</v>
      </c>
      <c r="D117" s="7" t="s">
        <v>41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2:35" ht="24.9" customHeight="1" x14ac:dyDescent="0.3">
      <c r="B118" s="1">
        <f>COUNTIF(E118:AI118,"U")</f>
        <v>0</v>
      </c>
      <c r="D118" s="7" t="s">
        <v>47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2:35" ht="24.9" customHeight="1" x14ac:dyDescent="0.3">
      <c r="B119" s="1">
        <f t="shared" ref="B119:B120" si="17">COUNTIF(E119:AI119,"U")</f>
        <v>0</v>
      </c>
      <c r="D119" s="7" t="s">
        <v>9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</row>
    <row r="120" spans="2:35" ht="24.9" customHeight="1" x14ac:dyDescent="0.3">
      <c r="B120" s="1">
        <f t="shared" si="17"/>
        <v>0</v>
      </c>
      <c r="D120" s="7" t="s">
        <v>44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</row>
    <row r="121" spans="2:35" ht="24.9" customHeight="1" x14ac:dyDescent="0.3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</row>
  </sheetData>
  <mergeCells count="72">
    <mergeCell ref="E1:AI1"/>
    <mergeCell ref="K2:AC2"/>
    <mergeCell ref="E3:AI3"/>
    <mergeCell ref="A5:B5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A12:B12"/>
    <mergeCell ref="E12:F12"/>
    <mergeCell ref="G12:H12"/>
    <mergeCell ref="I12:J12"/>
    <mergeCell ref="I8:J8"/>
    <mergeCell ref="A9:B9"/>
    <mergeCell ref="E9:F9"/>
    <mergeCell ref="G9:H9"/>
    <mergeCell ref="I9:J9"/>
    <mergeCell ref="E13:F13"/>
    <mergeCell ref="G13:H13"/>
    <mergeCell ref="I13:J13"/>
    <mergeCell ref="E10:F10"/>
    <mergeCell ref="G10:H10"/>
    <mergeCell ref="I10:J10"/>
    <mergeCell ref="I11:J11"/>
    <mergeCell ref="I14:J14"/>
    <mergeCell ref="A15:B15"/>
    <mergeCell ref="E15:F15"/>
    <mergeCell ref="G15:H15"/>
    <mergeCell ref="I15:J15"/>
    <mergeCell ref="E16:F16"/>
    <mergeCell ref="G16:H16"/>
    <mergeCell ref="I16:J16"/>
    <mergeCell ref="I17:J17"/>
    <mergeCell ref="B26:D26"/>
    <mergeCell ref="E26:AI26"/>
    <mergeCell ref="HS26:IW26"/>
    <mergeCell ref="IY26:KC26"/>
    <mergeCell ref="KE26:LI26"/>
    <mergeCell ref="LK26:MO26"/>
    <mergeCell ref="B34:D34"/>
    <mergeCell ref="E34:AI34"/>
    <mergeCell ref="AK26:BM26"/>
    <mergeCell ref="BO26:CS26"/>
    <mergeCell ref="CU26:DY26"/>
    <mergeCell ref="EA26:FE26"/>
    <mergeCell ref="FG26:GK26"/>
    <mergeCell ref="GM26:HQ26"/>
    <mergeCell ref="B83:D83"/>
    <mergeCell ref="B42:D42"/>
    <mergeCell ref="E42:AI42"/>
    <mergeCell ref="B50:D50"/>
    <mergeCell ref="E50:AI50"/>
    <mergeCell ref="B58:D58"/>
    <mergeCell ref="E58:AI58"/>
    <mergeCell ref="B66:D66"/>
    <mergeCell ref="E66:AI66"/>
    <mergeCell ref="E74:AI74"/>
    <mergeCell ref="B75:D75"/>
    <mergeCell ref="E82:AI82"/>
    <mergeCell ref="E114:AI114"/>
    <mergeCell ref="B115:D115"/>
    <mergeCell ref="E90:AI90"/>
    <mergeCell ref="B91:D91"/>
    <mergeCell ref="E98:AI98"/>
    <mergeCell ref="B99:D99"/>
    <mergeCell ref="E106:AI106"/>
    <mergeCell ref="B107:D107"/>
  </mergeCells>
  <pageMargins left="0.27559055118110237" right="0.15748031496062992" top="0.94488188976377963" bottom="0.47244094488188981" header="0.27559055118110237" footer="0.19685039370078741"/>
  <pageSetup paperSize="9" scale="65" fitToWidth="2" orientation="landscape" r:id="rId1"/>
  <headerFooter>
    <oddFooter>&amp;CSeite &amp;P von &amp;N&amp;RStand &amp;D</oddFooter>
  </headerFooter>
  <rowBreaks count="4" manualBreakCount="4">
    <brk id="25" max="34" man="1"/>
    <brk id="49" max="34" man="1"/>
    <brk id="73" max="34" man="1"/>
    <brk id="97" max="3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O125"/>
  <sheetViews>
    <sheetView zoomScale="90" zoomScaleNormal="90" workbookViewId="0">
      <pane xSplit="4" ySplit="1" topLeftCell="E23" activePane="bottomRight" state="frozen"/>
      <selection pane="topRight" activeCell="E1" sqref="E1"/>
      <selection pane="bottomLeft" activeCell="A2" sqref="A2"/>
      <selection pane="bottomRight" activeCell="G11" sqref="G11:H11"/>
    </sheetView>
  </sheetViews>
  <sheetFormatPr baseColWidth="10" defaultColWidth="5.33203125" defaultRowHeight="24.9" customHeight="1" x14ac:dyDescent="0.3"/>
  <cols>
    <col min="1" max="1" width="13.44140625" style="1" customWidth="1"/>
    <col min="2" max="2" width="11.5546875" style="1" bestFit="1" customWidth="1"/>
    <col min="3" max="3" width="2.109375" style="1" customWidth="1"/>
    <col min="4" max="4" width="19.33203125" style="2" bestFit="1" customWidth="1"/>
    <col min="5" max="5" width="5.33203125" customWidth="1"/>
    <col min="36" max="36" width="2.33203125" customWidth="1"/>
    <col min="37" max="37" width="5.109375" customWidth="1"/>
    <col min="66" max="66" width="2.33203125" customWidth="1"/>
  </cols>
  <sheetData>
    <row r="1" spans="1:35" ht="24.9" customHeight="1" x14ac:dyDescent="0.3">
      <c r="E1" s="134" t="s">
        <v>0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35" ht="12.75" customHeight="1" x14ac:dyDescent="0.3">
      <c r="E2" s="3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4"/>
      <c r="AE2" s="4"/>
      <c r="AF2" s="4"/>
      <c r="AG2" s="4"/>
      <c r="AH2" s="4"/>
      <c r="AI2" s="4"/>
    </row>
    <row r="3" spans="1:35" ht="18" customHeight="1" x14ac:dyDescent="0.3">
      <c r="E3" s="195" t="s">
        <v>1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ht="27" customHeight="1" x14ac:dyDescent="0.3">
      <c r="A4" s="5"/>
      <c r="B4" s="6"/>
      <c r="C4" s="6"/>
      <c r="D4" s="7"/>
      <c r="E4" s="8" t="s">
        <v>2</v>
      </c>
      <c r="F4" s="8"/>
      <c r="G4" s="8"/>
      <c r="H4" s="8"/>
      <c r="I4" s="8"/>
      <c r="J4" s="8"/>
      <c r="K4" s="9" t="s">
        <v>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10"/>
      <c r="AF4" s="10"/>
      <c r="AG4" s="10"/>
      <c r="AH4" s="10"/>
      <c r="AI4" s="10"/>
    </row>
    <row r="5" spans="1:35" ht="24.9" customHeight="1" thickBot="1" x14ac:dyDescent="0.35">
      <c r="A5" s="194" t="s">
        <v>4</v>
      </c>
      <c r="B5" s="194"/>
      <c r="C5" s="11"/>
      <c r="D5" s="12" t="s">
        <v>5</v>
      </c>
      <c r="E5" s="179" t="s">
        <v>6</v>
      </c>
      <c r="F5" s="202"/>
      <c r="G5" s="179" t="s">
        <v>7</v>
      </c>
      <c r="H5" s="181"/>
      <c r="I5" s="213" t="s">
        <v>8</v>
      </c>
      <c r="J5" s="214"/>
      <c r="K5" s="13"/>
      <c r="L5" s="13"/>
      <c r="M5" s="14"/>
      <c r="N5" s="13"/>
      <c r="O5" s="13"/>
      <c r="P5" s="13"/>
      <c r="Q5" s="13"/>
      <c r="R5" s="15"/>
      <c r="S5" s="13"/>
      <c r="T5" s="13"/>
      <c r="U5" s="13"/>
      <c r="V5" s="13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24.9" customHeight="1" x14ac:dyDescent="0.3">
      <c r="A6" s="17">
        <v>43709</v>
      </c>
      <c r="B6" s="17">
        <v>43830</v>
      </c>
      <c r="C6" s="17"/>
      <c r="D6" s="18">
        <v>4</v>
      </c>
      <c r="E6" s="209">
        <f>ROUND((AA6/12*D6),0)</f>
        <v>7</v>
      </c>
      <c r="F6" s="209"/>
      <c r="G6" s="217">
        <v>0</v>
      </c>
      <c r="H6" s="217"/>
      <c r="I6" s="218">
        <f>E6-G6</f>
        <v>7</v>
      </c>
      <c r="J6" s="218"/>
      <c r="K6" s="19"/>
      <c r="L6" s="19"/>
      <c r="M6" s="20">
        <v>5</v>
      </c>
      <c r="N6" s="19"/>
      <c r="O6" s="19"/>
      <c r="P6" s="19"/>
      <c r="Q6" s="19"/>
      <c r="R6" s="21">
        <v>6</v>
      </c>
      <c r="S6" s="19"/>
      <c r="T6" s="19"/>
      <c r="U6" s="19"/>
      <c r="V6" s="19"/>
      <c r="W6" s="22">
        <v>24</v>
      </c>
      <c r="X6" s="19"/>
      <c r="Y6" s="19"/>
      <c r="Z6" s="19"/>
      <c r="AA6" s="19">
        <f t="shared" ref="AA6:AA7" si="0">M6/R6*W6</f>
        <v>20</v>
      </c>
      <c r="AB6" s="19"/>
      <c r="AC6" s="19"/>
      <c r="AD6" s="19"/>
      <c r="AE6" s="19"/>
      <c r="AF6" s="19"/>
      <c r="AG6" s="19"/>
      <c r="AH6" s="19"/>
      <c r="AI6" s="19"/>
    </row>
    <row r="7" spans="1:35" ht="24.9" customHeight="1" x14ac:dyDescent="0.3">
      <c r="A7" s="23">
        <v>43831</v>
      </c>
      <c r="B7" s="23">
        <v>44043</v>
      </c>
      <c r="C7" s="23"/>
      <c r="D7" s="24">
        <v>7</v>
      </c>
      <c r="E7" s="209">
        <f>ROUND((AA7/12*D7),0)</f>
        <v>12</v>
      </c>
      <c r="F7" s="209"/>
      <c r="G7" s="215">
        <v>11</v>
      </c>
      <c r="H7" s="215"/>
      <c r="I7" s="211">
        <f>E7-G7</f>
        <v>1</v>
      </c>
      <c r="J7" s="211"/>
      <c r="K7" s="25"/>
      <c r="L7" s="25"/>
      <c r="M7" s="26">
        <v>5</v>
      </c>
      <c r="N7" s="25"/>
      <c r="O7" s="25"/>
      <c r="P7" s="25"/>
      <c r="Q7" s="25"/>
      <c r="R7" s="27">
        <v>6</v>
      </c>
      <c r="S7" s="25"/>
      <c r="T7" s="25"/>
      <c r="U7" s="25"/>
      <c r="V7" s="25"/>
      <c r="W7" s="28">
        <v>24</v>
      </c>
      <c r="X7" s="25"/>
      <c r="Y7" s="25"/>
      <c r="Z7" s="25"/>
      <c r="AA7" s="25">
        <f t="shared" si="0"/>
        <v>20</v>
      </c>
      <c r="AB7" s="25"/>
      <c r="AC7" s="25"/>
      <c r="AD7" s="25"/>
      <c r="AE7" s="25"/>
      <c r="AF7" s="25"/>
      <c r="AG7" s="25"/>
      <c r="AH7" s="25"/>
      <c r="AI7" s="25"/>
    </row>
    <row r="8" spans="1:35" ht="24.9" customHeight="1" x14ac:dyDescent="0.3">
      <c r="A8" s="23"/>
      <c r="B8" s="29">
        <v>44043</v>
      </c>
      <c r="C8"/>
      <c r="D8" s="30" t="s">
        <v>34</v>
      </c>
      <c r="E8" s="215">
        <v>2</v>
      </c>
      <c r="F8" s="215"/>
      <c r="G8" s="215">
        <v>0</v>
      </c>
      <c r="H8" s="215"/>
      <c r="I8" s="211">
        <f>E8-G8</f>
        <v>2</v>
      </c>
      <c r="J8" s="211"/>
      <c r="K8" s="25"/>
      <c r="L8" s="25"/>
      <c r="M8" s="26"/>
      <c r="N8" s="25"/>
      <c r="O8" s="25"/>
      <c r="P8" s="25"/>
      <c r="Q8" s="25"/>
      <c r="R8" s="27"/>
      <c r="S8" s="25"/>
      <c r="T8" s="25"/>
      <c r="U8" s="25"/>
      <c r="V8" s="25"/>
      <c r="W8" s="2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24.9" customHeight="1" x14ac:dyDescent="0.3">
      <c r="A9" s="23">
        <v>44044</v>
      </c>
      <c r="B9" s="23">
        <v>44135</v>
      </c>
      <c r="C9" s="23"/>
      <c r="D9" s="24">
        <v>3</v>
      </c>
      <c r="E9" s="209">
        <f>ROUND((AA9/12*D9),0)</f>
        <v>3</v>
      </c>
      <c r="F9" s="209"/>
      <c r="G9" s="215">
        <v>7</v>
      </c>
      <c r="H9" s="215"/>
      <c r="I9" s="211">
        <f>E9-G9</f>
        <v>-4</v>
      </c>
      <c r="J9" s="211"/>
      <c r="K9" s="25"/>
      <c r="L9" s="25"/>
      <c r="M9" s="26">
        <v>3</v>
      </c>
      <c r="N9" s="25"/>
      <c r="O9" s="25"/>
      <c r="P9" s="25"/>
      <c r="Q9" s="25"/>
      <c r="R9" s="27">
        <v>6</v>
      </c>
      <c r="S9" s="25"/>
      <c r="T9" s="25"/>
      <c r="U9" s="25"/>
      <c r="V9" s="25"/>
      <c r="W9" s="28">
        <v>24</v>
      </c>
      <c r="X9" s="25"/>
      <c r="Y9" s="25"/>
      <c r="Z9" s="25"/>
      <c r="AA9" s="25">
        <f>M9/R9*W9</f>
        <v>12</v>
      </c>
      <c r="AB9" s="25"/>
      <c r="AC9" s="25"/>
      <c r="AD9" s="25"/>
      <c r="AE9" s="25"/>
      <c r="AF9" s="25"/>
      <c r="AG9" s="25"/>
      <c r="AH9" s="25"/>
      <c r="AI9" s="25"/>
    </row>
    <row r="10" spans="1:35" ht="24.9" customHeight="1" x14ac:dyDescent="0.3">
      <c r="A10" s="23">
        <v>44136</v>
      </c>
      <c r="B10" s="23">
        <v>44196</v>
      </c>
      <c r="C10" s="23"/>
      <c r="D10" s="24">
        <v>2</v>
      </c>
      <c r="E10" s="209">
        <f>ROUND((AA10/12*D10),0)</f>
        <v>2</v>
      </c>
      <c r="F10" s="209"/>
      <c r="G10" s="215">
        <v>0</v>
      </c>
      <c r="H10" s="215"/>
      <c r="I10" s="211">
        <f>E10-G10</f>
        <v>2</v>
      </c>
      <c r="J10" s="211"/>
      <c r="K10" s="25"/>
      <c r="L10" s="25"/>
      <c r="M10" s="26">
        <v>2.5</v>
      </c>
      <c r="N10" s="25"/>
      <c r="O10" s="25"/>
      <c r="P10" s="25"/>
      <c r="Q10" s="25"/>
      <c r="R10" s="27">
        <v>6</v>
      </c>
      <c r="S10" s="25"/>
      <c r="T10" s="25"/>
      <c r="U10" s="25"/>
      <c r="V10" s="25"/>
      <c r="W10" s="28">
        <v>24</v>
      </c>
      <c r="X10" s="25"/>
      <c r="Y10" s="25"/>
      <c r="Z10" s="25"/>
      <c r="AA10" s="25">
        <f>M10/R10*W10</f>
        <v>10</v>
      </c>
      <c r="AB10" s="25"/>
      <c r="AC10" s="25"/>
      <c r="AD10" s="25"/>
      <c r="AE10" s="25"/>
      <c r="AF10" s="25"/>
      <c r="AG10" s="25"/>
      <c r="AH10" s="25"/>
      <c r="AI10" s="25"/>
    </row>
    <row r="11" spans="1:35" ht="24.9" customHeight="1" x14ac:dyDescent="0.3">
      <c r="A11" s="23">
        <v>44197</v>
      </c>
      <c r="B11" s="23">
        <v>44561</v>
      </c>
      <c r="C11" s="23"/>
      <c r="D11" s="24">
        <v>12</v>
      </c>
      <c r="E11" s="209">
        <f>ROUND((AA11/12*D11),0)</f>
        <v>10</v>
      </c>
      <c r="F11" s="209"/>
      <c r="G11" s="215">
        <f>B33+B41+B49+B57+B65+B73+B81+B89+B97+B105+B113+B121</f>
        <v>16</v>
      </c>
      <c r="H11" s="215"/>
      <c r="I11" s="211">
        <f t="shared" ref="I11" si="1">E11-G11</f>
        <v>-6</v>
      </c>
      <c r="J11" s="211"/>
      <c r="K11" s="25"/>
      <c r="L11" s="25"/>
      <c r="M11" s="26">
        <v>2.5</v>
      </c>
      <c r="N11" s="25"/>
      <c r="O11" s="25"/>
      <c r="P11" s="25"/>
      <c r="Q11" s="25"/>
      <c r="R11" s="27">
        <v>6</v>
      </c>
      <c r="S11" s="25"/>
      <c r="T11" s="25"/>
      <c r="U11" s="25"/>
      <c r="V11" s="25"/>
      <c r="W11" s="28">
        <v>24</v>
      </c>
      <c r="X11" s="25"/>
      <c r="Y11" s="25"/>
      <c r="Z11" s="25"/>
      <c r="AA11" s="25">
        <f t="shared" ref="AA11" si="2">M11/R11*W11</f>
        <v>10</v>
      </c>
      <c r="AB11" s="25"/>
      <c r="AC11" s="25"/>
      <c r="AD11" s="25"/>
      <c r="AE11" s="1"/>
      <c r="AF11" s="1"/>
      <c r="AG11" s="1"/>
      <c r="AH11" s="1"/>
      <c r="AI11" s="1"/>
    </row>
    <row r="12" spans="1:35" ht="24.9" customHeight="1" x14ac:dyDescent="0.3">
      <c r="A12" s="29"/>
      <c r="B12" s="29"/>
      <c r="C12" s="29"/>
      <c r="D12" s="30"/>
      <c r="E12" s="31"/>
      <c r="F12" s="31"/>
      <c r="G12" s="30"/>
      <c r="H12" s="30"/>
      <c r="I12" s="222">
        <f>SUM(I6:J11)</f>
        <v>2</v>
      </c>
      <c r="J12" s="222"/>
      <c r="K12" s="1"/>
      <c r="L12" s="1"/>
      <c r="M12" s="32"/>
      <c r="N12" s="1"/>
      <c r="O12" s="1"/>
      <c r="P12" s="1"/>
      <c r="Q12" s="1"/>
      <c r="R12" s="33"/>
      <c r="S12" s="1"/>
      <c r="T12" s="1"/>
      <c r="U12" s="1"/>
      <c r="V12" s="1"/>
      <c r="W12" s="3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4.9" customHeight="1" thickBot="1" x14ac:dyDescent="0.35">
      <c r="A13" s="194" t="s">
        <v>32</v>
      </c>
      <c r="B13" s="194"/>
      <c r="C13" s="35"/>
      <c r="D13" s="12" t="s">
        <v>5</v>
      </c>
      <c r="E13" s="179" t="s">
        <v>6</v>
      </c>
      <c r="F13" s="179"/>
      <c r="G13" s="179" t="s">
        <v>7</v>
      </c>
      <c r="H13" s="179"/>
      <c r="I13" s="213" t="s">
        <v>8</v>
      </c>
      <c r="J13" s="213"/>
      <c r="K13" s="13"/>
      <c r="L13" s="13"/>
      <c r="M13" s="14"/>
      <c r="N13" s="13"/>
      <c r="O13" s="13"/>
      <c r="P13" s="13"/>
      <c r="Q13" s="13"/>
      <c r="R13" s="15"/>
      <c r="S13" s="13"/>
      <c r="T13" s="13"/>
      <c r="U13" s="13"/>
      <c r="V13" s="13"/>
      <c r="W13" s="16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24.9" customHeight="1" x14ac:dyDescent="0.3">
      <c r="A14" s="17">
        <v>44136</v>
      </c>
      <c r="B14" s="17">
        <v>44196</v>
      </c>
      <c r="C14" s="17"/>
      <c r="D14" s="18">
        <v>2</v>
      </c>
      <c r="E14" s="209">
        <f>ROUND((AA14/12*D14),0)</f>
        <v>1</v>
      </c>
      <c r="F14" s="209"/>
      <c r="G14" s="217">
        <f>'Urlaubsübersicht 2020'!B108+'Urlaubsübersicht 2020'!B116</f>
        <v>0</v>
      </c>
      <c r="H14" s="217"/>
      <c r="I14" s="218">
        <f t="shared" ref="I14:I19" si="3">E14-G14</f>
        <v>1</v>
      </c>
      <c r="J14" s="218"/>
      <c r="K14" s="19"/>
      <c r="L14" s="19"/>
      <c r="M14" s="20">
        <v>2</v>
      </c>
      <c r="N14" s="19"/>
      <c r="O14" s="19"/>
      <c r="P14" s="19"/>
      <c r="Q14" s="19"/>
      <c r="R14" s="21">
        <v>6</v>
      </c>
      <c r="S14" s="19"/>
      <c r="T14" s="19"/>
      <c r="U14" s="19"/>
      <c r="V14" s="19"/>
      <c r="W14" s="22">
        <v>24</v>
      </c>
      <c r="X14" s="19"/>
      <c r="Y14" s="19"/>
      <c r="Z14" s="19"/>
      <c r="AA14" s="19">
        <f>M14/R14*W14</f>
        <v>8</v>
      </c>
      <c r="AB14" s="19"/>
      <c r="AC14" s="19"/>
      <c r="AD14" s="19"/>
      <c r="AE14" s="19"/>
      <c r="AF14" s="19"/>
      <c r="AG14" s="19"/>
      <c r="AH14" s="19"/>
      <c r="AI14" s="19"/>
    </row>
    <row r="15" spans="1:35" ht="24.9" customHeight="1" x14ac:dyDescent="0.3">
      <c r="A15" s="23">
        <v>44197</v>
      </c>
      <c r="B15" s="23">
        <v>44561</v>
      </c>
      <c r="C15" s="23"/>
      <c r="D15" s="24">
        <v>12</v>
      </c>
      <c r="E15" s="209">
        <f>ROUND((AA15/12*D15),0)</f>
        <v>10</v>
      </c>
      <c r="F15" s="209"/>
      <c r="G15" s="215">
        <f>B34+B42+B50+B58+B66+B74+B82+B90+B98+B106+B114+B122</f>
        <v>11</v>
      </c>
      <c r="H15" s="215"/>
      <c r="I15" s="211">
        <f t="shared" si="3"/>
        <v>-1</v>
      </c>
      <c r="J15" s="211"/>
      <c r="K15" s="25"/>
      <c r="L15" s="25"/>
      <c r="M15" s="26">
        <v>2.5</v>
      </c>
      <c r="N15" s="25"/>
      <c r="O15" s="25"/>
      <c r="P15" s="25"/>
      <c r="Q15" s="25"/>
      <c r="R15" s="27">
        <v>6</v>
      </c>
      <c r="S15" s="25"/>
      <c r="T15" s="25"/>
      <c r="U15" s="25"/>
      <c r="V15" s="25"/>
      <c r="W15" s="28">
        <v>24</v>
      </c>
      <c r="X15" s="25"/>
      <c r="Y15" s="25"/>
      <c r="Z15" s="25"/>
      <c r="AA15" s="25">
        <f t="shared" ref="AA15" si="4">M15/R15*W15</f>
        <v>10</v>
      </c>
      <c r="AB15" s="25"/>
      <c r="AC15" s="25"/>
      <c r="AD15" s="25"/>
      <c r="AE15" s="25"/>
      <c r="AF15" s="25"/>
      <c r="AG15" s="25"/>
      <c r="AH15" s="25"/>
      <c r="AI15" s="25"/>
    </row>
    <row r="16" spans="1:35" ht="24.9" customHeight="1" x14ac:dyDescent="0.3">
      <c r="A16" s="29"/>
      <c r="B16" s="29"/>
      <c r="C16" s="29"/>
      <c r="D16" s="30"/>
      <c r="E16" s="31"/>
      <c r="F16" s="31"/>
      <c r="G16" s="30"/>
      <c r="H16" s="1"/>
      <c r="I16" s="212">
        <f>SUM(I14:J15)</f>
        <v>0</v>
      </c>
      <c r="J16" s="212"/>
      <c r="K16" s="1"/>
      <c r="L16" s="1"/>
      <c r="M16" s="32"/>
      <c r="N16" s="1"/>
      <c r="O16" s="1"/>
      <c r="P16" s="1"/>
      <c r="Q16" s="1"/>
      <c r="R16" s="33"/>
      <c r="S16" s="1"/>
      <c r="T16" s="1"/>
      <c r="U16" s="1"/>
      <c r="V16" s="1"/>
      <c r="W16" s="3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3" ht="24.9" customHeight="1" thickBot="1" x14ac:dyDescent="0.35">
      <c r="A17" s="178" t="s">
        <v>9</v>
      </c>
      <c r="B17" s="178"/>
      <c r="C17" s="16"/>
      <c r="D17" s="12" t="s">
        <v>5</v>
      </c>
      <c r="E17" s="179" t="s">
        <v>6</v>
      </c>
      <c r="F17" s="202"/>
      <c r="G17" s="179" t="s">
        <v>7</v>
      </c>
      <c r="H17" s="181"/>
      <c r="I17" s="213" t="s">
        <v>8</v>
      </c>
      <c r="J17" s="214"/>
      <c r="K17" s="13"/>
      <c r="L17" s="13"/>
      <c r="M17" s="14"/>
      <c r="N17" s="13"/>
      <c r="O17" s="13"/>
      <c r="P17" s="13"/>
      <c r="Q17" s="13"/>
      <c r="R17" s="15"/>
      <c r="S17" s="13"/>
      <c r="T17" s="13"/>
      <c r="U17" s="13"/>
      <c r="V17" s="13"/>
      <c r="W17" s="16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3" ht="24.9" customHeight="1" x14ac:dyDescent="0.3">
      <c r="A18" s="17">
        <v>43891</v>
      </c>
      <c r="B18" s="17">
        <v>44196</v>
      </c>
      <c r="C18" s="17"/>
      <c r="D18" s="18">
        <v>10</v>
      </c>
      <c r="E18" s="209">
        <f>ROUND((AA18/12*D18),0)</f>
        <v>10</v>
      </c>
      <c r="F18" s="209"/>
      <c r="G18" s="217">
        <v>10</v>
      </c>
      <c r="H18" s="217"/>
      <c r="I18" s="218">
        <f t="shared" si="3"/>
        <v>0</v>
      </c>
      <c r="J18" s="218"/>
      <c r="K18" s="19"/>
      <c r="L18" s="19"/>
      <c r="M18" s="20">
        <v>3</v>
      </c>
      <c r="N18" s="19"/>
      <c r="O18" s="19"/>
      <c r="P18" s="19"/>
      <c r="Q18" s="19"/>
      <c r="R18" s="21">
        <v>6</v>
      </c>
      <c r="S18" s="19"/>
      <c r="T18" s="19"/>
      <c r="U18" s="19"/>
      <c r="V18" s="19"/>
      <c r="W18" s="22">
        <v>24</v>
      </c>
      <c r="X18" s="19"/>
      <c r="Y18" s="19"/>
      <c r="Z18" s="19"/>
      <c r="AA18" s="19">
        <f>M18/R18*W18</f>
        <v>12</v>
      </c>
      <c r="AB18" s="19"/>
      <c r="AC18" s="19"/>
      <c r="AD18" s="19"/>
      <c r="AE18" s="19"/>
      <c r="AF18" s="19"/>
      <c r="AG18" s="19"/>
      <c r="AH18" s="19"/>
      <c r="AI18" s="19"/>
    </row>
    <row r="19" spans="1:353" ht="24.9" customHeight="1" x14ac:dyDescent="0.3">
      <c r="A19" s="23">
        <v>44197</v>
      </c>
      <c r="B19" s="23">
        <v>44561</v>
      </c>
      <c r="C19" s="23"/>
      <c r="D19" s="24">
        <v>12</v>
      </c>
      <c r="E19" s="209">
        <f>ROUND((AA19/12*D19),0)</f>
        <v>12</v>
      </c>
      <c r="F19" s="209"/>
      <c r="G19" s="215">
        <f>B35+B43+B51+B59+B67+B75+B83+B91+B99+B107+B115+B123</f>
        <v>12</v>
      </c>
      <c r="H19" s="215"/>
      <c r="I19" s="211">
        <f t="shared" si="3"/>
        <v>0</v>
      </c>
      <c r="J19" s="211"/>
      <c r="K19" s="25"/>
      <c r="L19" s="25"/>
      <c r="M19" s="26">
        <v>3</v>
      </c>
      <c r="N19" s="25"/>
      <c r="O19" s="25"/>
      <c r="P19" s="25"/>
      <c r="Q19" s="25"/>
      <c r="R19" s="27">
        <v>6</v>
      </c>
      <c r="S19" s="25"/>
      <c r="T19" s="25"/>
      <c r="U19" s="25"/>
      <c r="V19" s="25"/>
      <c r="W19" s="28">
        <v>24</v>
      </c>
      <c r="X19" s="25"/>
      <c r="Y19" s="25"/>
      <c r="Z19" s="25"/>
      <c r="AA19" s="25">
        <f t="shared" ref="AA19" si="5">M19/R19*W19</f>
        <v>12</v>
      </c>
      <c r="AB19" s="25"/>
      <c r="AC19" s="25"/>
      <c r="AD19" s="25"/>
      <c r="AE19" s="25"/>
      <c r="AF19" s="25"/>
      <c r="AG19" s="25"/>
      <c r="AH19" s="25"/>
      <c r="AI19" s="25"/>
    </row>
    <row r="20" spans="1:353" ht="24.9" customHeight="1" x14ac:dyDescent="0.3">
      <c r="A20" s="29"/>
      <c r="B20" s="29"/>
      <c r="C20" s="29"/>
      <c r="D20" s="30"/>
      <c r="E20" s="31"/>
      <c r="F20" s="31"/>
      <c r="G20" s="30"/>
      <c r="H20" s="1"/>
      <c r="I20" s="212">
        <f>SUM(I18:J19)</f>
        <v>0</v>
      </c>
      <c r="J20" s="212"/>
      <c r="K20" s="1"/>
      <c r="L20" s="1"/>
      <c r="M20" s="32"/>
      <c r="N20" s="1"/>
      <c r="O20" s="1"/>
      <c r="P20" s="1"/>
      <c r="Q20" s="1"/>
      <c r="R20" s="33"/>
      <c r="S20" s="1"/>
      <c r="T20" s="1"/>
      <c r="U20" s="1"/>
      <c r="V20" s="1"/>
      <c r="W20" s="3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3" ht="24.9" customHeight="1" thickBot="1" x14ac:dyDescent="0.35">
      <c r="A21" s="178" t="s">
        <v>10</v>
      </c>
      <c r="B21" s="178"/>
      <c r="C21" s="16"/>
      <c r="D21" s="12" t="s">
        <v>5</v>
      </c>
      <c r="E21" s="179" t="s">
        <v>6</v>
      </c>
      <c r="F21" s="202"/>
      <c r="G21" s="179" t="s">
        <v>7</v>
      </c>
      <c r="H21" s="181"/>
      <c r="I21" s="213" t="s">
        <v>8</v>
      </c>
      <c r="J21" s="214"/>
      <c r="K21" s="13"/>
      <c r="L21" s="13"/>
      <c r="M21" s="14"/>
      <c r="N21" s="13"/>
      <c r="O21" s="13"/>
      <c r="P21" s="13"/>
      <c r="Q21" s="13"/>
      <c r="R21" s="15"/>
      <c r="S21" s="13"/>
      <c r="T21" s="13"/>
      <c r="U21" s="13"/>
      <c r="V21" s="13"/>
      <c r="W21" s="16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3" ht="24.9" customHeight="1" x14ac:dyDescent="0.3">
      <c r="A22" s="17">
        <v>43983</v>
      </c>
      <c r="B22" s="17">
        <v>44196</v>
      </c>
      <c r="C22" s="17"/>
      <c r="D22" s="18">
        <v>7</v>
      </c>
      <c r="E22" s="209">
        <f>ROUND((AA22/12*D22),0)</f>
        <v>5</v>
      </c>
      <c r="F22" s="209"/>
      <c r="G22" s="217">
        <v>3</v>
      </c>
      <c r="H22" s="217"/>
      <c r="I22" s="221">
        <f t="shared" ref="I22:I23" si="6">E22-G22</f>
        <v>2</v>
      </c>
      <c r="J22" s="221"/>
      <c r="K22" s="19"/>
      <c r="L22" s="19"/>
      <c r="M22" s="20">
        <v>2</v>
      </c>
      <c r="N22" s="19"/>
      <c r="O22" s="19"/>
      <c r="P22" s="19"/>
      <c r="Q22" s="19"/>
      <c r="R22" s="21">
        <v>6</v>
      </c>
      <c r="S22" s="19"/>
      <c r="T22" s="19"/>
      <c r="U22" s="19"/>
      <c r="V22" s="19"/>
      <c r="W22" s="22">
        <v>24</v>
      </c>
      <c r="X22" s="19"/>
      <c r="Y22" s="19"/>
      <c r="Z22" s="19"/>
      <c r="AA22" s="19">
        <f>M22/R22*W22</f>
        <v>8</v>
      </c>
      <c r="AB22" s="19"/>
      <c r="AC22" s="19"/>
      <c r="AD22" s="19"/>
      <c r="AE22" s="19"/>
      <c r="AF22" s="19"/>
      <c r="AG22" s="19"/>
      <c r="AH22" s="19"/>
      <c r="AI22" s="19"/>
    </row>
    <row r="23" spans="1:353" ht="24.9" customHeight="1" x14ac:dyDescent="0.3">
      <c r="A23" s="23">
        <v>44197</v>
      </c>
      <c r="B23" s="23">
        <v>44561</v>
      </c>
      <c r="C23" s="23"/>
      <c r="D23" s="24">
        <v>12</v>
      </c>
      <c r="E23" s="209">
        <f>ROUND((AA23/12*D23),0)</f>
        <v>8</v>
      </c>
      <c r="F23" s="209"/>
      <c r="G23" s="210">
        <f>B36+B44+B52+B60+B68+B76+B84+B92+B100+B108+B116+B124</f>
        <v>10</v>
      </c>
      <c r="H23" s="210"/>
      <c r="I23" s="211">
        <f t="shared" si="6"/>
        <v>-2</v>
      </c>
      <c r="J23" s="211"/>
      <c r="K23" s="25"/>
      <c r="L23" s="25"/>
      <c r="M23" s="26">
        <v>2</v>
      </c>
      <c r="N23" s="25"/>
      <c r="O23" s="25"/>
      <c r="P23" s="25"/>
      <c r="Q23" s="25"/>
      <c r="R23" s="27">
        <v>6</v>
      </c>
      <c r="S23" s="25"/>
      <c r="T23" s="25"/>
      <c r="U23" s="25"/>
      <c r="V23" s="25"/>
      <c r="W23" s="28">
        <v>24</v>
      </c>
      <c r="X23" s="25"/>
      <c r="Y23" s="25"/>
      <c r="Z23" s="25"/>
      <c r="AA23" s="25">
        <f t="shared" ref="AA23" si="7">M23/R23*W23</f>
        <v>8</v>
      </c>
      <c r="AB23" s="25"/>
      <c r="AC23" s="25"/>
      <c r="AD23" s="25"/>
      <c r="AE23" s="25"/>
      <c r="AF23" s="25"/>
      <c r="AG23" s="25"/>
      <c r="AH23" s="25"/>
      <c r="AI23" s="25"/>
    </row>
    <row r="24" spans="1:353" ht="24.9" customHeight="1" x14ac:dyDescent="0.3">
      <c r="A24" s="29"/>
      <c r="B24" s="29"/>
      <c r="C24" s="29"/>
      <c r="D24" s="30"/>
      <c r="E24" s="31"/>
      <c r="F24" s="31"/>
      <c r="G24" s="30"/>
      <c r="H24" s="30"/>
      <c r="I24" s="219">
        <f>SUM(I22:J23)</f>
        <v>0</v>
      </c>
      <c r="J24" s="220"/>
      <c r="K24" s="1"/>
      <c r="L24" s="1"/>
      <c r="M24" s="32"/>
      <c r="N24" s="1"/>
      <c r="O24" s="1"/>
      <c r="P24" s="1"/>
      <c r="Q24" s="1"/>
      <c r="R24" s="33"/>
      <c r="S24" s="1"/>
      <c r="T24" s="1"/>
      <c r="U24" s="1"/>
      <c r="V24" s="1"/>
      <c r="W24" s="3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3" ht="24.9" customHeight="1" x14ac:dyDescent="0.3">
      <c r="A25" s="29"/>
      <c r="B25" s="29"/>
      <c r="C25" s="29"/>
      <c r="D25" s="30"/>
      <c r="E25" s="31"/>
      <c r="F25" s="31"/>
      <c r="G25" s="30"/>
      <c r="H25" s="30"/>
      <c r="I25" s="50"/>
      <c r="J25" s="34"/>
      <c r="K25" s="1"/>
      <c r="L25" s="1"/>
      <c r="M25" s="32"/>
      <c r="N25" s="1"/>
      <c r="O25" s="1"/>
      <c r="P25" s="1"/>
      <c r="Q25" s="1"/>
      <c r="R25" s="33"/>
      <c r="S25" s="1"/>
      <c r="T25" s="1"/>
      <c r="U25" s="1"/>
      <c r="V25" s="1"/>
      <c r="W25" s="3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3" ht="24.9" customHeight="1" x14ac:dyDescent="0.3">
      <c r="B26" s="29"/>
      <c r="C26" s="29"/>
      <c r="D26" s="51" t="s">
        <v>35</v>
      </c>
      <c r="E26" s="31"/>
      <c r="F26" s="52" t="s">
        <v>22</v>
      </c>
      <c r="G26" s="30"/>
      <c r="H26" s="53" t="s">
        <v>36</v>
      </c>
      <c r="I26" s="50"/>
      <c r="J26" s="50"/>
      <c r="K26" s="1"/>
      <c r="L26" s="1"/>
      <c r="M26" s="32"/>
      <c r="N26" s="1"/>
      <c r="O26" s="1"/>
      <c r="P26" s="1"/>
      <c r="Q26" s="1"/>
      <c r="R26" s="33"/>
      <c r="S26" s="1"/>
      <c r="T26" s="1"/>
      <c r="U26" s="1"/>
      <c r="V26" s="1"/>
      <c r="W26" s="3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3" ht="24.9" customHeight="1" x14ac:dyDescent="0.3">
      <c r="A27" s="29"/>
      <c r="B27" s="29"/>
      <c r="C27" s="29"/>
      <c r="D27" s="30"/>
      <c r="E27" s="31"/>
      <c r="F27" s="54" t="s">
        <v>22</v>
      </c>
      <c r="G27" s="30"/>
      <c r="H27" s="53" t="s">
        <v>37</v>
      </c>
      <c r="I27" s="50"/>
      <c r="J27" s="50"/>
      <c r="K27" s="1"/>
      <c r="L27" s="1"/>
      <c r="M27" s="32"/>
      <c r="N27" s="1"/>
      <c r="O27" s="1"/>
      <c r="P27" s="1"/>
      <c r="Q27" s="1"/>
      <c r="R27" s="33"/>
      <c r="S27" s="1"/>
      <c r="T27" s="1"/>
      <c r="U27" s="1"/>
      <c r="V27" s="1"/>
      <c r="W27" s="3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3" ht="24.9" customHeight="1" x14ac:dyDescent="0.3">
      <c r="A28" s="29"/>
      <c r="B28" s="29"/>
      <c r="C28" s="29"/>
      <c r="D28" s="30"/>
      <c r="E28" s="31"/>
      <c r="F28" s="55"/>
      <c r="G28" s="30"/>
      <c r="H28" s="53" t="s">
        <v>38</v>
      </c>
      <c r="I28" s="1"/>
      <c r="J28" s="1"/>
      <c r="K28" s="1"/>
      <c r="L28" s="1"/>
      <c r="M28" s="32"/>
      <c r="N28" s="1"/>
      <c r="O28" s="1"/>
      <c r="P28" s="1"/>
      <c r="Q28" s="1"/>
      <c r="R28" s="33"/>
      <c r="S28" s="1"/>
      <c r="T28" s="1"/>
      <c r="U28" s="1"/>
      <c r="V28" s="1"/>
      <c r="W28" s="3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3" ht="24.9" customHeight="1" x14ac:dyDescent="0.3">
      <c r="A29" s="29"/>
      <c r="B29" s="29"/>
      <c r="C29" s="29"/>
      <c r="D29" s="30"/>
      <c r="E29" s="31"/>
      <c r="F29" s="56" t="s">
        <v>39</v>
      </c>
      <c r="G29" s="30"/>
      <c r="H29" s="53" t="s">
        <v>40</v>
      </c>
      <c r="I29" s="1"/>
      <c r="J29" s="1"/>
      <c r="K29" s="1"/>
      <c r="L29" s="1"/>
      <c r="M29" s="32"/>
      <c r="N29" s="1"/>
      <c r="O29" s="1"/>
      <c r="P29" s="1"/>
      <c r="Q29" s="1"/>
      <c r="R29" s="33"/>
      <c r="S29" s="1"/>
      <c r="T29" s="1"/>
      <c r="U29" s="1"/>
      <c r="V29" s="1"/>
      <c r="W29" s="3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3" ht="24.9" customHeight="1" x14ac:dyDescent="0.3">
      <c r="B30" s="176" t="s">
        <v>11</v>
      </c>
      <c r="C30" s="176"/>
      <c r="D30" s="176"/>
      <c r="E30" s="134" t="s">
        <v>12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3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  <c r="IU30" s="134"/>
      <c r="IV30" s="134"/>
      <c r="IW30" s="134"/>
      <c r="IY30" s="134"/>
      <c r="IZ30" s="134"/>
      <c r="JA30" s="134"/>
      <c r="JB30" s="134"/>
      <c r="JC30" s="134"/>
      <c r="JD30" s="134"/>
      <c r="JE30" s="134"/>
      <c r="JF30" s="134"/>
      <c r="JG30" s="134"/>
      <c r="JH30" s="134"/>
      <c r="JI30" s="134"/>
      <c r="JJ30" s="134"/>
      <c r="JK30" s="134"/>
      <c r="JL30" s="134"/>
      <c r="JM30" s="134"/>
      <c r="JN30" s="134"/>
      <c r="JO30" s="134"/>
      <c r="JP30" s="134"/>
      <c r="JQ30" s="134"/>
      <c r="JR30" s="134"/>
      <c r="JS30" s="134"/>
      <c r="JT30" s="134"/>
      <c r="JU30" s="134"/>
      <c r="JV30" s="134"/>
      <c r="JW30" s="134"/>
      <c r="JX30" s="134"/>
      <c r="JY30" s="134"/>
      <c r="JZ30" s="134"/>
      <c r="KA30" s="134"/>
      <c r="KB30" s="134"/>
      <c r="KC30" s="134"/>
      <c r="KE30" s="134"/>
      <c r="KF30" s="134"/>
      <c r="KG30" s="134"/>
      <c r="KH30" s="134"/>
      <c r="KI30" s="134"/>
      <c r="KJ30" s="134"/>
      <c r="KK30" s="134"/>
      <c r="KL30" s="134"/>
      <c r="KM30" s="134"/>
      <c r="KN30" s="134"/>
      <c r="KO30" s="134"/>
      <c r="KP30" s="134"/>
      <c r="KQ30" s="134"/>
      <c r="KR30" s="134"/>
      <c r="KS30" s="134"/>
      <c r="KT30" s="134"/>
      <c r="KU30" s="134"/>
      <c r="KV30" s="134"/>
      <c r="KW30" s="134"/>
      <c r="KX30" s="134"/>
      <c r="KY30" s="134"/>
      <c r="KZ30" s="134"/>
      <c r="LA30" s="134"/>
      <c r="LB30" s="134"/>
      <c r="LC30" s="134"/>
      <c r="LD30" s="134"/>
      <c r="LE30" s="134"/>
      <c r="LF30" s="134"/>
      <c r="LG30" s="134"/>
      <c r="LH30" s="134"/>
      <c r="LI30" s="134"/>
      <c r="LK30" s="134"/>
      <c r="LL30" s="134"/>
      <c r="LM30" s="134"/>
      <c r="LN30" s="134"/>
      <c r="LO30" s="134"/>
      <c r="LP30" s="134"/>
      <c r="LQ30" s="134"/>
      <c r="LR30" s="134"/>
      <c r="LS30" s="134"/>
      <c r="LT30" s="134"/>
      <c r="LU30" s="134"/>
      <c r="LV30" s="134"/>
      <c r="LW30" s="134"/>
      <c r="LX30" s="134"/>
      <c r="LY30" s="134"/>
      <c r="LZ30" s="134"/>
      <c r="MA30" s="134"/>
      <c r="MB30" s="134"/>
      <c r="MC30" s="134"/>
      <c r="MD30" s="134"/>
      <c r="ME30" s="134"/>
      <c r="MF30" s="134"/>
      <c r="MG30" s="134"/>
      <c r="MH30" s="134"/>
      <c r="MI30" s="134"/>
      <c r="MJ30" s="134"/>
      <c r="MK30" s="134"/>
      <c r="ML30" s="134"/>
      <c r="MM30" s="134"/>
      <c r="MN30" s="134"/>
      <c r="MO30" s="134"/>
    </row>
    <row r="31" spans="1:353" ht="24.9" customHeight="1" x14ac:dyDescent="0.3">
      <c r="E31" s="36" t="s">
        <v>15</v>
      </c>
      <c r="F31" s="36" t="s">
        <v>16</v>
      </c>
      <c r="G31" s="36" t="s">
        <v>17</v>
      </c>
      <c r="H31" s="61" t="s">
        <v>18</v>
      </c>
      <c r="I31" s="37" t="s">
        <v>19</v>
      </c>
      <c r="J31" s="36" t="s">
        <v>13</v>
      </c>
      <c r="K31" s="37" t="s">
        <v>14</v>
      </c>
      <c r="L31" s="37" t="s">
        <v>15</v>
      </c>
      <c r="M31" s="36" t="s">
        <v>16</v>
      </c>
      <c r="N31" s="36" t="s">
        <v>17</v>
      </c>
      <c r="O31" s="37" t="s">
        <v>18</v>
      </c>
      <c r="P31" s="37" t="s">
        <v>19</v>
      </c>
      <c r="Q31" s="37" t="s">
        <v>13</v>
      </c>
      <c r="R31" s="37" t="s">
        <v>14</v>
      </c>
      <c r="S31" s="37" t="s">
        <v>15</v>
      </c>
      <c r="T31" s="36" t="s">
        <v>16</v>
      </c>
      <c r="U31" s="36" t="s">
        <v>17</v>
      </c>
      <c r="V31" s="37" t="s">
        <v>18</v>
      </c>
      <c r="W31" s="37" t="s">
        <v>19</v>
      </c>
      <c r="X31" s="37" t="s">
        <v>13</v>
      </c>
      <c r="Y31" s="37" t="s">
        <v>14</v>
      </c>
      <c r="Z31" s="37" t="s">
        <v>15</v>
      </c>
      <c r="AA31" s="36" t="s">
        <v>16</v>
      </c>
      <c r="AB31" s="36" t="s">
        <v>17</v>
      </c>
      <c r="AC31" s="37" t="s">
        <v>18</v>
      </c>
      <c r="AD31" s="37" t="s">
        <v>19</v>
      </c>
      <c r="AE31" s="37" t="s">
        <v>13</v>
      </c>
      <c r="AF31" s="37" t="s">
        <v>14</v>
      </c>
      <c r="AG31" s="37" t="s">
        <v>15</v>
      </c>
      <c r="AH31" s="36" t="s">
        <v>16</v>
      </c>
      <c r="AI31" s="36" t="s">
        <v>17</v>
      </c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</row>
    <row r="32" spans="1:353" ht="24.9" customHeight="1" x14ac:dyDescent="0.3">
      <c r="E32" s="38">
        <v>1</v>
      </c>
      <c r="F32" s="38">
        <v>2</v>
      </c>
      <c r="G32" s="38">
        <v>3</v>
      </c>
      <c r="H32" s="62">
        <v>4</v>
      </c>
      <c r="I32" s="62">
        <v>5</v>
      </c>
      <c r="J32" s="38">
        <v>6</v>
      </c>
      <c r="K32" s="39">
        <v>7</v>
      </c>
      <c r="L32" s="39">
        <v>8</v>
      </c>
      <c r="M32" s="38">
        <v>9</v>
      </c>
      <c r="N32" s="38">
        <v>10</v>
      </c>
      <c r="O32" s="62">
        <v>11</v>
      </c>
      <c r="P32" s="62">
        <v>12</v>
      </c>
      <c r="Q32" s="62">
        <v>13</v>
      </c>
      <c r="R32" s="62">
        <v>14</v>
      </c>
      <c r="S32" s="62">
        <v>15</v>
      </c>
      <c r="T32" s="38">
        <v>16</v>
      </c>
      <c r="U32" s="38">
        <v>17</v>
      </c>
      <c r="V32" s="62">
        <v>18</v>
      </c>
      <c r="W32" s="62">
        <v>19</v>
      </c>
      <c r="X32" s="62">
        <v>20</v>
      </c>
      <c r="Y32" s="62">
        <v>21</v>
      </c>
      <c r="Z32" s="62">
        <v>22</v>
      </c>
      <c r="AA32" s="38">
        <v>23</v>
      </c>
      <c r="AB32" s="38">
        <v>24</v>
      </c>
      <c r="AC32" s="62">
        <v>25</v>
      </c>
      <c r="AD32" s="62">
        <v>26</v>
      </c>
      <c r="AE32" s="62">
        <v>27</v>
      </c>
      <c r="AF32" s="62">
        <v>28</v>
      </c>
      <c r="AG32" s="62">
        <v>29</v>
      </c>
      <c r="AH32" s="38">
        <v>30</v>
      </c>
      <c r="AI32" s="38">
        <v>31</v>
      </c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E32" s="40"/>
      <c r="KF32" s="40"/>
      <c r="KG32" s="40"/>
      <c r="KH32" s="40"/>
      <c r="KI32" s="40"/>
      <c r="KJ32" s="40"/>
      <c r="KK32" s="40"/>
      <c r="KL32" s="40"/>
      <c r="KM32" s="40"/>
      <c r="KN32" s="40"/>
      <c r="KO32" s="40"/>
      <c r="KP32" s="40"/>
      <c r="KQ32" s="40"/>
      <c r="KR32" s="40"/>
      <c r="KS32" s="40"/>
      <c r="KT32" s="40"/>
      <c r="KU32" s="40"/>
      <c r="KV32" s="40"/>
      <c r="KW32" s="40"/>
      <c r="KX32" s="40"/>
      <c r="KY32" s="40"/>
      <c r="KZ32" s="40"/>
      <c r="LA32" s="40"/>
      <c r="LB32" s="40"/>
      <c r="LC32" s="40"/>
      <c r="LD32" s="40"/>
      <c r="LE32" s="40"/>
      <c r="LF32" s="40"/>
      <c r="LG32" s="40"/>
      <c r="LH32" s="40"/>
      <c r="LI32" s="40"/>
      <c r="LK32" s="40"/>
      <c r="LL32" s="40"/>
      <c r="LM32" s="40"/>
      <c r="LN32" s="40"/>
      <c r="LO32" s="40"/>
      <c r="LP32" s="40"/>
      <c r="LQ32" s="40"/>
      <c r="LR32" s="40"/>
      <c r="LS32" s="40"/>
      <c r="LT32" s="40"/>
      <c r="LU32" s="40"/>
      <c r="LV32" s="40"/>
      <c r="LW32" s="40"/>
      <c r="LX32" s="40"/>
      <c r="LY32" s="40"/>
      <c r="LZ32" s="40"/>
      <c r="MA32" s="40"/>
      <c r="MB32" s="40"/>
      <c r="MC32" s="40"/>
      <c r="MD32" s="40"/>
      <c r="ME32" s="40"/>
      <c r="MF32" s="40"/>
      <c r="MG32" s="40"/>
      <c r="MH32" s="40"/>
      <c r="MI32" s="40"/>
      <c r="MJ32" s="40"/>
      <c r="MK32" s="40"/>
      <c r="ML32" s="40"/>
      <c r="MM32" s="40"/>
      <c r="MN32" s="40"/>
      <c r="MO32" s="40"/>
    </row>
    <row r="33" spans="2:35" ht="24.9" customHeight="1" x14ac:dyDescent="0.3">
      <c r="B33" s="1">
        <f>COUNTIF(E33:AI33,"U")</f>
        <v>0</v>
      </c>
      <c r="D33" s="7" t="s">
        <v>4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3"/>
      <c r="S33" s="43"/>
      <c r="T33" s="41"/>
      <c r="U33" s="41"/>
      <c r="V33" s="41"/>
      <c r="W33" s="41"/>
      <c r="X33" s="43"/>
      <c r="Y33" s="43"/>
      <c r="Z33" s="43"/>
      <c r="AA33" s="41"/>
      <c r="AB33" s="41"/>
      <c r="AC33" s="41"/>
      <c r="AD33" s="41"/>
      <c r="AE33" s="41"/>
      <c r="AF33" s="43"/>
      <c r="AG33" s="43"/>
      <c r="AH33" s="41"/>
      <c r="AI33" s="41"/>
    </row>
    <row r="34" spans="2:35" ht="24.9" customHeight="1" x14ac:dyDescent="0.3">
      <c r="B34" s="1">
        <f>COUNTIF(E34:AI34,"U")</f>
        <v>0</v>
      </c>
      <c r="D34" s="7" t="s">
        <v>32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2:35" ht="24.9" customHeight="1" x14ac:dyDescent="0.3">
      <c r="B35" s="1">
        <f t="shared" ref="B35:B36" si="8">COUNTIF(E35:AI35,"U")</f>
        <v>0</v>
      </c>
      <c r="D35" s="7" t="s">
        <v>9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2:35" ht="24.9" customHeight="1" x14ac:dyDescent="0.3">
      <c r="B36" s="1">
        <f t="shared" si="8"/>
        <v>0</v>
      </c>
      <c r="D36" s="7" t="s">
        <v>10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2:35" ht="24.9" customHeight="1" x14ac:dyDescent="0.3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2:35" ht="24.9" customHeight="1" x14ac:dyDescent="0.3">
      <c r="B38" s="176" t="s">
        <v>11</v>
      </c>
      <c r="C38" s="176"/>
      <c r="D38" s="176"/>
      <c r="E38" s="134" t="s">
        <v>20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</row>
    <row r="39" spans="2:35" ht="24.9" customHeight="1" x14ac:dyDescent="0.3">
      <c r="E39" s="37" t="s">
        <v>18</v>
      </c>
      <c r="F39" s="37" t="s">
        <v>19</v>
      </c>
      <c r="G39" s="37" t="s">
        <v>13</v>
      </c>
      <c r="H39" s="37" t="s">
        <v>14</v>
      </c>
      <c r="I39" s="37" t="s">
        <v>15</v>
      </c>
      <c r="J39" s="36" t="s">
        <v>16</v>
      </c>
      <c r="K39" s="36" t="s">
        <v>17</v>
      </c>
      <c r="L39" s="37" t="s">
        <v>18</v>
      </c>
      <c r="M39" s="37" t="s">
        <v>19</v>
      </c>
      <c r="N39" s="37" t="s">
        <v>13</v>
      </c>
      <c r="O39" s="37" t="s">
        <v>14</v>
      </c>
      <c r="P39" s="37" t="s">
        <v>15</v>
      </c>
      <c r="Q39" s="36" t="s">
        <v>16</v>
      </c>
      <c r="R39" s="36" t="s">
        <v>17</v>
      </c>
      <c r="S39" s="37" t="s">
        <v>18</v>
      </c>
      <c r="T39" s="37" t="s">
        <v>19</v>
      </c>
      <c r="U39" s="37" t="s">
        <v>13</v>
      </c>
      <c r="V39" s="37" t="s">
        <v>14</v>
      </c>
      <c r="W39" s="37" t="s">
        <v>15</v>
      </c>
      <c r="X39" s="36" t="s">
        <v>16</v>
      </c>
      <c r="Y39" s="36" t="s">
        <v>17</v>
      </c>
      <c r="Z39" s="37" t="s">
        <v>18</v>
      </c>
      <c r="AA39" s="37" t="s">
        <v>19</v>
      </c>
      <c r="AB39" s="37" t="s">
        <v>13</v>
      </c>
      <c r="AC39" s="37" t="s">
        <v>14</v>
      </c>
      <c r="AD39" s="37" t="s">
        <v>15</v>
      </c>
      <c r="AE39" s="36" t="s">
        <v>16</v>
      </c>
      <c r="AF39" s="36" t="s">
        <v>17</v>
      </c>
      <c r="AG39" s="63"/>
      <c r="AH39" s="37"/>
      <c r="AI39" s="42"/>
    </row>
    <row r="40" spans="2:35" ht="24.9" customHeight="1" x14ac:dyDescent="0.3">
      <c r="E40" s="62">
        <v>1</v>
      </c>
      <c r="F40" s="62">
        <v>2</v>
      </c>
      <c r="G40" s="62">
        <v>3</v>
      </c>
      <c r="H40" s="62">
        <v>4</v>
      </c>
      <c r="I40" s="62">
        <v>5</v>
      </c>
      <c r="J40" s="38">
        <v>6</v>
      </c>
      <c r="K40" s="38">
        <v>7</v>
      </c>
      <c r="L40" s="62">
        <v>8</v>
      </c>
      <c r="M40" s="62">
        <v>9</v>
      </c>
      <c r="N40" s="62">
        <v>10</v>
      </c>
      <c r="O40" s="62">
        <v>11</v>
      </c>
      <c r="P40" s="62">
        <v>12</v>
      </c>
      <c r="Q40" s="38">
        <v>13</v>
      </c>
      <c r="R40" s="38">
        <v>14</v>
      </c>
      <c r="S40" s="62">
        <v>15</v>
      </c>
      <c r="T40" s="62">
        <v>16</v>
      </c>
      <c r="U40" s="62">
        <v>17</v>
      </c>
      <c r="V40" s="62">
        <v>18</v>
      </c>
      <c r="W40" s="62">
        <v>19</v>
      </c>
      <c r="X40" s="38">
        <v>20</v>
      </c>
      <c r="Y40" s="38">
        <v>21</v>
      </c>
      <c r="Z40" s="62">
        <v>22</v>
      </c>
      <c r="AA40" s="62">
        <v>23</v>
      </c>
      <c r="AB40" s="62">
        <v>24</v>
      </c>
      <c r="AC40" s="62">
        <v>25</v>
      </c>
      <c r="AD40" s="62">
        <v>26</v>
      </c>
      <c r="AE40" s="38">
        <v>27</v>
      </c>
      <c r="AF40" s="38">
        <v>28</v>
      </c>
      <c r="AG40" s="62"/>
      <c r="AH40" s="39"/>
      <c r="AI40" s="39"/>
    </row>
    <row r="41" spans="2:35" ht="24.9" customHeight="1" x14ac:dyDescent="0.3">
      <c r="B41" s="1">
        <f>COUNTIF(E41:AI41,"U")</f>
        <v>2</v>
      </c>
      <c r="D41" s="7" t="s">
        <v>4</v>
      </c>
      <c r="E41" s="41"/>
      <c r="F41" s="41"/>
      <c r="G41" s="43"/>
      <c r="H41" s="43"/>
      <c r="I41" s="43"/>
      <c r="J41" s="41"/>
      <c r="K41" s="41"/>
      <c r="L41" s="41"/>
      <c r="M41" s="41"/>
      <c r="N41" s="41"/>
      <c r="O41" s="43"/>
      <c r="P41" s="43"/>
      <c r="Q41" s="41"/>
      <c r="R41" s="41"/>
      <c r="S41" s="57" t="s">
        <v>22</v>
      </c>
      <c r="T41" s="57" t="s">
        <v>22</v>
      </c>
      <c r="U41" s="43"/>
      <c r="V41" s="43"/>
      <c r="W41" s="43"/>
      <c r="X41" s="41"/>
      <c r="Y41" s="41"/>
      <c r="Z41" s="41"/>
      <c r="AA41" s="41"/>
      <c r="AB41" s="41"/>
      <c r="AC41" s="43"/>
      <c r="AD41" s="43"/>
      <c r="AE41" s="41"/>
      <c r="AF41" s="41"/>
      <c r="AG41" s="41"/>
      <c r="AH41" s="41"/>
      <c r="AI41" s="41"/>
    </row>
    <row r="42" spans="2:35" ht="24.9" customHeight="1" x14ac:dyDescent="0.3">
      <c r="B42" s="1">
        <f>COUNTIF(E42:AI42,"U")</f>
        <v>0</v>
      </c>
      <c r="D42" s="7" t="s">
        <v>32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2:35" ht="24.9" customHeight="1" x14ac:dyDescent="0.3">
      <c r="B43" s="1">
        <f t="shared" ref="B43:B44" si="9">COUNTIF(E43:AI43,"U")</f>
        <v>0</v>
      </c>
      <c r="D43" s="7" t="s">
        <v>9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2:35" ht="24.9" customHeight="1" x14ac:dyDescent="0.3">
      <c r="B44" s="1">
        <f t="shared" si="9"/>
        <v>0</v>
      </c>
      <c r="D44" s="7" t="s">
        <v>10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2:35" ht="24.9" customHeight="1" x14ac:dyDescent="0.3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2:35" ht="24.9" customHeight="1" x14ac:dyDescent="0.3">
      <c r="B46" s="176" t="s">
        <v>11</v>
      </c>
      <c r="C46" s="176"/>
      <c r="D46" s="176"/>
      <c r="E46" s="134" t="s">
        <v>21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</row>
    <row r="47" spans="2:35" ht="24.9" customHeight="1" x14ac:dyDescent="0.3">
      <c r="E47" s="37" t="s">
        <v>18</v>
      </c>
      <c r="F47" s="37" t="s">
        <v>19</v>
      </c>
      <c r="G47" s="37" t="s">
        <v>13</v>
      </c>
      <c r="H47" s="37" t="s">
        <v>14</v>
      </c>
      <c r="I47" s="37" t="s">
        <v>15</v>
      </c>
      <c r="J47" s="36" t="s">
        <v>16</v>
      </c>
      <c r="K47" s="36" t="s">
        <v>17</v>
      </c>
      <c r="L47" s="37" t="s">
        <v>18</v>
      </c>
      <c r="M47" s="37" t="s">
        <v>19</v>
      </c>
      <c r="N47" s="37" t="s">
        <v>13</v>
      </c>
      <c r="O47" s="37" t="s">
        <v>14</v>
      </c>
      <c r="P47" s="37" t="s">
        <v>15</v>
      </c>
      <c r="Q47" s="36" t="s">
        <v>16</v>
      </c>
      <c r="R47" s="36" t="s">
        <v>17</v>
      </c>
      <c r="S47" s="37" t="s">
        <v>18</v>
      </c>
      <c r="T47" s="37" t="s">
        <v>19</v>
      </c>
      <c r="U47" s="37" t="s">
        <v>13</v>
      </c>
      <c r="V47" s="37" t="s">
        <v>14</v>
      </c>
      <c r="W47" s="37" t="s">
        <v>15</v>
      </c>
      <c r="X47" s="36" t="s">
        <v>16</v>
      </c>
      <c r="Y47" s="36" t="s">
        <v>17</v>
      </c>
      <c r="Z47" s="37" t="s">
        <v>18</v>
      </c>
      <c r="AA47" s="37" t="s">
        <v>19</v>
      </c>
      <c r="AB47" s="37" t="s">
        <v>13</v>
      </c>
      <c r="AC47" s="37" t="s">
        <v>14</v>
      </c>
      <c r="AD47" s="37" t="s">
        <v>15</v>
      </c>
      <c r="AE47" s="36" t="s">
        <v>16</v>
      </c>
      <c r="AF47" s="36" t="s">
        <v>17</v>
      </c>
      <c r="AG47" s="37" t="s">
        <v>18</v>
      </c>
      <c r="AH47" s="37" t="s">
        <v>19</v>
      </c>
      <c r="AI47" s="37" t="s">
        <v>13</v>
      </c>
    </row>
    <row r="48" spans="2:35" ht="24.9" customHeight="1" x14ac:dyDescent="0.3">
      <c r="E48" s="62">
        <v>1</v>
      </c>
      <c r="F48" s="62">
        <v>2</v>
      </c>
      <c r="G48" s="62">
        <v>3</v>
      </c>
      <c r="H48" s="62">
        <v>4</v>
      </c>
      <c r="I48" s="62">
        <v>5</v>
      </c>
      <c r="J48" s="38">
        <v>6</v>
      </c>
      <c r="K48" s="38">
        <v>7</v>
      </c>
      <c r="L48" s="62">
        <v>8</v>
      </c>
      <c r="M48" s="62">
        <v>9</v>
      </c>
      <c r="N48" s="62">
        <v>10</v>
      </c>
      <c r="O48" s="62">
        <v>11</v>
      </c>
      <c r="P48" s="62">
        <v>12</v>
      </c>
      <c r="Q48" s="38">
        <v>13</v>
      </c>
      <c r="R48" s="38">
        <v>14</v>
      </c>
      <c r="S48" s="62">
        <v>15</v>
      </c>
      <c r="T48" s="62">
        <v>16</v>
      </c>
      <c r="U48" s="62">
        <v>17</v>
      </c>
      <c r="V48" s="62">
        <v>18</v>
      </c>
      <c r="W48" s="62">
        <v>19</v>
      </c>
      <c r="X48" s="38">
        <v>20</v>
      </c>
      <c r="Y48" s="38">
        <v>21</v>
      </c>
      <c r="Z48" s="62">
        <v>22</v>
      </c>
      <c r="AA48" s="62">
        <v>23</v>
      </c>
      <c r="AB48" s="62">
        <v>24</v>
      </c>
      <c r="AC48" s="62">
        <v>25</v>
      </c>
      <c r="AD48" s="62">
        <v>26</v>
      </c>
      <c r="AE48" s="38">
        <v>27</v>
      </c>
      <c r="AF48" s="38">
        <v>28</v>
      </c>
      <c r="AG48" s="62">
        <v>29</v>
      </c>
      <c r="AH48" s="62">
        <v>30</v>
      </c>
      <c r="AI48" s="62">
        <v>31</v>
      </c>
    </row>
    <row r="49" spans="2:35" ht="24.9" customHeight="1" x14ac:dyDescent="0.3">
      <c r="B49" s="1">
        <f>COUNTIF(E49:AI49,"U")</f>
        <v>2</v>
      </c>
      <c r="D49" s="7" t="s">
        <v>4</v>
      </c>
      <c r="E49" s="41"/>
      <c r="F49" s="41"/>
      <c r="G49" s="43"/>
      <c r="H49" s="43"/>
      <c r="I49" s="43"/>
      <c r="J49" s="41"/>
      <c r="K49" s="41"/>
      <c r="L49" s="41"/>
      <c r="M49" s="57" t="s">
        <v>22</v>
      </c>
      <c r="N49" s="57" t="s">
        <v>22</v>
      </c>
      <c r="O49" s="43"/>
      <c r="P49" s="43"/>
      <c r="Q49" s="41"/>
      <c r="R49" s="41"/>
      <c r="S49" s="64"/>
      <c r="T49" s="64"/>
      <c r="U49" s="43"/>
      <c r="V49" s="43"/>
      <c r="W49" s="43"/>
      <c r="X49" s="41"/>
      <c r="Y49" s="41"/>
      <c r="Z49" s="41"/>
      <c r="AA49" s="41"/>
      <c r="AB49" s="41"/>
      <c r="AC49" s="65"/>
      <c r="AD49" s="65"/>
      <c r="AE49" s="41"/>
      <c r="AF49" s="41"/>
      <c r="AG49" s="43"/>
      <c r="AH49" s="43"/>
      <c r="AI49" s="43"/>
    </row>
    <row r="50" spans="2:35" ht="24.9" customHeight="1" x14ac:dyDescent="0.3">
      <c r="B50" s="1">
        <f>COUNTIF(E50:AI50,"U")</f>
        <v>0</v>
      </c>
      <c r="D50" s="7" t="s">
        <v>32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2:35" ht="24.9" customHeight="1" x14ac:dyDescent="0.3">
      <c r="B51" s="1">
        <f t="shared" ref="B51:B52" si="10">COUNTIF(E51:AI51,"U")</f>
        <v>0</v>
      </c>
      <c r="D51" s="7" t="s">
        <v>9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2:35" ht="24.9" customHeight="1" x14ac:dyDescent="0.3">
      <c r="B52" s="1">
        <f t="shared" si="10"/>
        <v>0</v>
      </c>
      <c r="D52" s="7" t="s">
        <v>10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spans="2:35" ht="24.9" customHeight="1" x14ac:dyDescent="0.3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2:35" ht="24.9" customHeight="1" x14ac:dyDescent="0.3">
      <c r="B54" s="176" t="s">
        <v>11</v>
      </c>
      <c r="C54" s="176"/>
      <c r="D54" s="176"/>
      <c r="E54" s="134" t="s">
        <v>23</v>
      </c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</row>
    <row r="55" spans="2:35" ht="24.9" customHeight="1" x14ac:dyDescent="0.3">
      <c r="E55" s="37" t="s">
        <v>14</v>
      </c>
      <c r="F55" s="36" t="s">
        <v>15</v>
      </c>
      <c r="G55" s="36" t="s">
        <v>16</v>
      </c>
      <c r="H55" s="36" t="s">
        <v>17</v>
      </c>
      <c r="I55" s="36" t="s">
        <v>18</v>
      </c>
      <c r="J55" s="37" t="s">
        <v>19</v>
      </c>
      <c r="K55" s="37" t="s">
        <v>13</v>
      </c>
      <c r="L55" s="37" t="s">
        <v>14</v>
      </c>
      <c r="M55" s="36" t="s">
        <v>15</v>
      </c>
      <c r="N55" s="36" t="s">
        <v>16</v>
      </c>
      <c r="O55" s="36" t="s">
        <v>17</v>
      </c>
      <c r="P55" s="36" t="s">
        <v>18</v>
      </c>
      <c r="Q55" s="37" t="s">
        <v>19</v>
      </c>
      <c r="R55" s="37" t="s">
        <v>13</v>
      </c>
      <c r="S55" s="37" t="s">
        <v>14</v>
      </c>
      <c r="T55" s="37" t="s">
        <v>15</v>
      </c>
      <c r="U55" s="36" t="s">
        <v>16</v>
      </c>
      <c r="V55" s="36" t="s">
        <v>17</v>
      </c>
      <c r="W55" s="37" t="s">
        <v>18</v>
      </c>
      <c r="X55" s="37" t="s">
        <v>19</v>
      </c>
      <c r="Y55" s="37" t="s">
        <v>13</v>
      </c>
      <c r="Z55" s="37" t="s">
        <v>14</v>
      </c>
      <c r="AA55" s="37" t="s">
        <v>15</v>
      </c>
      <c r="AB55" s="36" t="s">
        <v>16</v>
      </c>
      <c r="AC55" s="36" t="s">
        <v>17</v>
      </c>
      <c r="AD55" s="37" t="s">
        <v>18</v>
      </c>
      <c r="AE55" s="37" t="s">
        <v>19</v>
      </c>
      <c r="AF55" s="37" t="s">
        <v>13</v>
      </c>
      <c r="AG55" s="37" t="s">
        <v>14</v>
      </c>
      <c r="AH55" s="37" t="s">
        <v>15</v>
      </c>
      <c r="AI55" s="42"/>
    </row>
    <row r="56" spans="2:35" ht="24.9" customHeight="1" x14ac:dyDescent="0.3">
      <c r="E56" s="39">
        <v>1</v>
      </c>
      <c r="F56" s="38">
        <v>2</v>
      </c>
      <c r="G56" s="38">
        <v>3</v>
      </c>
      <c r="H56" s="38">
        <v>4</v>
      </c>
      <c r="I56" s="38">
        <v>5</v>
      </c>
      <c r="J56" s="62">
        <v>6</v>
      </c>
      <c r="K56" s="62">
        <v>7</v>
      </c>
      <c r="L56" s="62">
        <v>8</v>
      </c>
      <c r="M56" s="62">
        <v>9</v>
      </c>
      <c r="N56" s="38">
        <v>10</v>
      </c>
      <c r="O56" s="38">
        <v>11</v>
      </c>
      <c r="P56" s="62">
        <v>12</v>
      </c>
      <c r="Q56" s="62">
        <v>13</v>
      </c>
      <c r="R56" s="62">
        <v>14</v>
      </c>
      <c r="S56" s="62">
        <v>15</v>
      </c>
      <c r="T56" s="62">
        <v>16</v>
      </c>
      <c r="U56" s="38">
        <v>17</v>
      </c>
      <c r="V56" s="38">
        <v>18</v>
      </c>
      <c r="W56" s="62">
        <v>19</v>
      </c>
      <c r="X56" s="62">
        <v>20</v>
      </c>
      <c r="Y56" s="62">
        <v>21</v>
      </c>
      <c r="Z56" s="62">
        <v>22</v>
      </c>
      <c r="AA56" s="62">
        <v>23</v>
      </c>
      <c r="AB56" s="38">
        <v>24</v>
      </c>
      <c r="AC56" s="38">
        <v>25</v>
      </c>
      <c r="AD56" s="62">
        <v>26</v>
      </c>
      <c r="AE56" s="62">
        <v>27</v>
      </c>
      <c r="AF56" s="62">
        <v>28</v>
      </c>
      <c r="AG56" s="62">
        <v>29</v>
      </c>
      <c r="AH56" s="62">
        <v>30</v>
      </c>
      <c r="AI56" s="39"/>
    </row>
    <row r="57" spans="2:35" ht="24.9" customHeight="1" x14ac:dyDescent="0.3">
      <c r="B57" s="1">
        <f>COUNTIF(E57:AI57,"U")</f>
        <v>2</v>
      </c>
      <c r="D57" s="7" t="s">
        <v>4</v>
      </c>
      <c r="E57" s="43"/>
      <c r="F57" s="41"/>
      <c r="G57" s="41"/>
      <c r="H57" s="41"/>
      <c r="I57" s="41"/>
      <c r="J57" s="57" t="s">
        <v>22</v>
      </c>
      <c r="K57" s="57" t="s">
        <v>22</v>
      </c>
      <c r="L57" s="41"/>
      <c r="M57" s="41"/>
      <c r="N57" s="41"/>
      <c r="O57" s="41"/>
      <c r="P57" s="41"/>
      <c r="Q57" s="41"/>
      <c r="R57" s="43"/>
      <c r="S57" s="43"/>
      <c r="T57" s="43"/>
      <c r="U57" s="41"/>
      <c r="V57" s="41"/>
      <c r="W57" s="41"/>
      <c r="X57" s="41"/>
      <c r="Y57" s="41"/>
      <c r="Z57" s="43"/>
      <c r="AA57" s="43"/>
      <c r="AB57" s="41"/>
      <c r="AC57" s="41"/>
      <c r="AD57" s="41"/>
      <c r="AE57" s="41"/>
      <c r="AF57" s="43"/>
      <c r="AG57" s="43"/>
      <c r="AH57" s="43"/>
      <c r="AI57" s="41"/>
    </row>
    <row r="58" spans="2:35" ht="24.9" customHeight="1" x14ac:dyDescent="0.3">
      <c r="B58" s="1">
        <f>COUNTIF(E58:AI58,"U")</f>
        <v>0</v>
      </c>
      <c r="D58" s="7" t="s">
        <v>32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spans="2:35" ht="24.9" customHeight="1" x14ac:dyDescent="0.3">
      <c r="B59" s="1">
        <f t="shared" ref="B59:B60" si="11">COUNTIF(E59:AI59,"U")</f>
        <v>0</v>
      </c>
      <c r="D59" s="7" t="s">
        <v>9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2:35" ht="24.9" customHeight="1" x14ac:dyDescent="0.3">
      <c r="B60" s="1">
        <f t="shared" si="11"/>
        <v>2</v>
      </c>
      <c r="D60" s="7" t="s">
        <v>10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3"/>
      <c r="P60" s="43"/>
      <c r="Q60" s="43"/>
      <c r="R60" s="43"/>
      <c r="S60" s="57" t="s">
        <v>22</v>
      </c>
      <c r="T60" s="57" t="s">
        <v>22</v>
      </c>
      <c r="U60" s="43"/>
      <c r="V60" s="43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2:35" ht="24.9" customHeight="1" x14ac:dyDescent="0.3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2:35" ht="24.9" customHeight="1" x14ac:dyDescent="0.3">
      <c r="B62" s="176" t="s">
        <v>11</v>
      </c>
      <c r="C62" s="176"/>
      <c r="D62" s="176"/>
      <c r="E62" s="134" t="s">
        <v>24</v>
      </c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</row>
    <row r="63" spans="2:35" ht="24.9" customHeight="1" x14ac:dyDescent="0.3">
      <c r="E63" s="36" t="s">
        <v>16</v>
      </c>
      <c r="F63" s="36" t="s">
        <v>17</v>
      </c>
      <c r="G63" s="37" t="s">
        <v>18</v>
      </c>
      <c r="H63" s="37" t="s">
        <v>19</v>
      </c>
      <c r="I63" s="37" t="s">
        <v>13</v>
      </c>
      <c r="J63" s="37" t="s">
        <v>14</v>
      </c>
      <c r="K63" s="37" t="s">
        <v>15</v>
      </c>
      <c r="L63" s="36" t="s">
        <v>16</v>
      </c>
      <c r="M63" s="36" t="s">
        <v>17</v>
      </c>
      <c r="N63" s="37" t="s">
        <v>18</v>
      </c>
      <c r="O63" s="37" t="s">
        <v>19</v>
      </c>
      <c r="P63" s="37" t="s">
        <v>13</v>
      </c>
      <c r="Q63" s="36" t="s">
        <v>14</v>
      </c>
      <c r="R63" s="37" t="s">
        <v>15</v>
      </c>
      <c r="S63" s="36" t="s">
        <v>16</v>
      </c>
      <c r="T63" s="36" t="s">
        <v>17</v>
      </c>
      <c r="U63" s="37" t="s">
        <v>18</v>
      </c>
      <c r="V63" s="37" t="s">
        <v>19</v>
      </c>
      <c r="W63" s="37" t="s">
        <v>13</v>
      </c>
      <c r="X63" s="61" t="s">
        <v>14</v>
      </c>
      <c r="Y63" s="37" t="s">
        <v>15</v>
      </c>
      <c r="Z63" s="36" t="s">
        <v>16</v>
      </c>
      <c r="AA63" s="36" t="s">
        <v>17</v>
      </c>
      <c r="AB63" s="36" t="s">
        <v>18</v>
      </c>
      <c r="AC63" s="37" t="s">
        <v>19</v>
      </c>
      <c r="AD63" s="37" t="s">
        <v>13</v>
      </c>
      <c r="AE63" s="37" t="s">
        <v>14</v>
      </c>
      <c r="AF63" s="37" t="s">
        <v>15</v>
      </c>
      <c r="AG63" s="36" t="s">
        <v>16</v>
      </c>
      <c r="AH63" s="36" t="s">
        <v>17</v>
      </c>
      <c r="AI63" s="37" t="s">
        <v>18</v>
      </c>
    </row>
    <row r="64" spans="2:35" ht="24.9" customHeight="1" x14ac:dyDescent="0.3">
      <c r="E64" s="38">
        <v>1</v>
      </c>
      <c r="F64" s="38">
        <v>2</v>
      </c>
      <c r="G64" s="62">
        <v>3</v>
      </c>
      <c r="H64" s="62">
        <v>4</v>
      </c>
      <c r="I64" s="62">
        <v>5</v>
      </c>
      <c r="J64" s="62">
        <v>6</v>
      </c>
      <c r="K64" s="62">
        <v>7</v>
      </c>
      <c r="L64" s="38">
        <v>8</v>
      </c>
      <c r="M64" s="38">
        <v>9</v>
      </c>
      <c r="N64" s="62">
        <v>10</v>
      </c>
      <c r="O64" s="62">
        <v>11</v>
      </c>
      <c r="P64" s="62">
        <v>12</v>
      </c>
      <c r="Q64" s="38">
        <v>13</v>
      </c>
      <c r="R64" s="62">
        <v>14</v>
      </c>
      <c r="S64" s="38">
        <v>15</v>
      </c>
      <c r="T64" s="38">
        <v>16</v>
      </c>
      <c r="U64" s="62">
        <v>17</v>
      </c>
      <c r="V64" s="62">
        <v>18</v>
      </c>
      <c r="W64" s="62">
        <v>19</v>
      </c>
      <c r="X64" s="62">
        <v>20</v>
      </c>
      <c r="Y64" s="62">
        <v>21</v>
      </c>
      <c r="Z64" s="38">
        <v>22</v>
      </c>
      <c r="AA64" s="38">
        <v>23</v>
      </c>
      <c r="AB64" s="38">
        <v>24</v>
      </c>
      <c r="AC64" s="62">
        <v>25</v>
      </c>
      <c r="AD64" s="62">
        <v>26</v>
      </c>
      <c r="AE64" s="62">
        <v>27</v>
      </c>
      <c r="AF64" s="62">
        <v>28</v>
      </c>
      <c r="AG64" s="38">
        <v>29</v>
      </c>
      <c r="AH64" s="38">
        <v>30</v>
      </c>
      <c r="AI64" s="62">
        <v>31</v>
      </c>
    </row>
    <row r="65" spans="2:35" ht="24.9" customHeight="1" x14ac:dyDescent="0.3">
      <c r="B65" s="1">
        <f>COUNTIF(E65:AI65,"U")</f>
        <v>3</v>
      </c>
      <c r="D65" s="7" t="s">
        <v>4</v>
      </c>
      <c r="E65" s="45"/>
      <c r="F65" s="45"/>
      <c r="G65" s="45"/>
      <c r="H65" s="45"/>
      <c r="I65" s="45"/>
      <c r="J65" s="66"/>
      <c r="K65" s="66"/>
      <c r="L65" s="45"/>
      <c r="M65" s="45"/>
      <c r="N65" s="44" t="s">
        <v>22</v>
      </c>
      <c r="O65" s="44" t="s">
        <v>22</v>
      </c>
      <c r="P65" s="66"/>
      <c r="Q65" s="45"/>
      <c r="R65" s="66"/>
      <c r="S65" s="45"/>
      <c r="T65" s="45"/>
      <c r="U65" s="45"/>
      <c r="V65" s="45"/>
      <c r="W65" s="45"/>
      <c r="X65" s="66"/>
      <c r="Y65" s="66"/>
      <c r="Z65" s="45"/>
      <c r="AA65" s="45"/>
      <c r="AB65" s="45"/>
      <c r="AC65" s="45"/>
      <c r="AD65" s="66"/>
      <c r="AE65" s="66"/>
      <c r="AF65" s="66"/>
      <c r="AG65" s="45"/>
      <c r="AH65" s="45"/>
      <c r="AI65" s="44" t="s">
        <v>22</v>
      </c>
    </row>
    <row r="66" spans="2:35" ht="24.9" customHeight="1" x14ac:dyDescent="0.3">
      <c r="B66" s="1">
        <f>COUNTIF(E66:AI66,"U")</f>
        <v>0</v>
      </c>
      <c r="D66" s="7" t="s">
        <v>32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2:35" ht="24.9" customHeight="1" x14ac:dyDescent="0.3">
      <c r="B67" s="1">
        <f t="shared" ref="B67:B68" si="12">COUNTIF(E67:AI67,"U")</f>
        <v>0</v>
      </c>
      <c r="D67" s="7" t="s">
        <v>9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2:35" ht="24.9" customHeight="1" x14ac:dyDescent="0.3">
      <c r="B68" s="1">
        <f t="shared" si="12"/>
        <v>0</v>
      </c>
      <c r="D68" s="7" t="s">
        <v>10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2:35" ht="24.9" customHeight="1" x14ac:dyDescent="0.3"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2:35" ht="24.9" customHeight="1" x14ac:dyDescent="0.3">
      <c r="B70" s="176" t="s">
        <v>11</v>
      </c>
      <c r="C70" s="176"/>
      <c r="D70" s="176"/>
      <c r="E70" s="134" t="s">
        <v>25</v>
      </c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</row>
    <row r="71" spans="2:35" ht="24.9" customHeight="1" x14ac:dyDescent="0.3">
      <c r="E71" s="37" t="s">
        <v>19</v>
      </c>
      <c r="F71" s="37" t="s">
        <v>13</v>
      </c>
      <c r="G71" s="36" t="s">
        <v>14</v>
      </c>
      <c r="H71" s="37" t="s">
        <v>15</v>
      </c>
      <c r="I71" s="36" t="s">
        <v>16</v>
      </c>
      <c r="J71" s="36" t="s">
        <v>17</v>
      </c>
      <c r="K71" s="37" t="s">
        <v>18</v>
      </c>
      <c r="L71" s="37" t="s">
        <v>19</v>
      </c>
      <c r="M71" s="37" t="s">
        <v>13</v>
      </c>
      <c r="N71" s="37" t="s">
        <v>14</v>
      </c>
      <c r="O71" s="37" t="s">
        <v>15</v>
      </c>
      <c r="P71" s="36" t="s">
        <v>16</v>
      </c>
      <c r="Q71" s="36" t="s">
        <v>17</v>
      </c>
      <c r="R71" s="37" t="s">
        <v>18</v>
      </c>
      <c r="S71" s="37" t="s">
        <v>19</v>
      </c>
      <c r="T71" s="37" t="s">
        <v>13</v>
      </c>
      <c r="U71" s="37" t="s">
        <v>14</v>
      </c>
      <c r="V71" s="37" t="s">
        <v>15</v>
      </c>
      <c r="W71" s="36" t="s">
        <v>16</v>
      </c>
      <c r="X71" s="36" t="s">
        <v>17</v>
      </c>
      <c r="Y71" s="37" t="s">
        <v>18</v>
      </c>
      <c r="Z71" s="37" t="s">
        <v>19</v>
      </c>
      <c r="AA71" s="37" t="s">
        <v>13</v>
      </c>
      <c r="AB71" s="37" t="s">
        <v>14</v>
      </c>
      <c r="AC71" s="37" t="s">
        <v>15</v>
      </c>
      <c r="AD71" s="36" t="s">
        <v>16</v>
      </c>
      <c r="AE71" s="36" t="s">
        <v>17</v>
      </c>
      <c r="AF71" s="37" t="s">
        <v>18</v>
      </c>
      <c r="AG71" s="37" t="s">
        <v>19</v>
      </c>
      <c r="AH71" s="37" t="s">
        <v>13</v>
      </c>
      <c r="AI71" s="42"/>
    </row>
    <row r="72" spans="2:35" ht="24.9" customHeight="1" x14ac:dyDescent="0.3">
      <c r="E72" s="62">
        <v>1</v>
      </c>
      <c r="F72" s="62">
        <v>2</v>
      </c>
      <c r="G72" s="38">
        <v>3</v>
      </c>
      <c r="H72" s="62">
        <v>4</v>
      </c>
      <c r="I72" s="38">
        <v>5</v>
      </c>
      <c r="J72" s="38">
        <v>6</v>
      </c>
      <c r="K72" s="62">
        <v>7</v>
      </c>
      <c r="L72" s="62">
        <v>8</v>
      </c>
      <c r="M72" s="62">
        <v>9</v>
      </c>
      <c r="N72" s="62">
        <v>10</v>
      </c>
      <c r="O72" s="62">
        <v>11</v>
      </c>
      <c r="P72" s="38">
        <v>12</v>
      </c>
      <c r="Q72" s="38">
        <v>13</v>
      </c>
      <c r="R72" s="62">
        <v>14</v>
      </c>
      <c r="S72" s="62">
        <v>15</v>
      </c>
      <c r="T72" s="62">
        <v>16</v>
      </c>
      <c r="U72" s="62">
        <v>17</v>
      </c>
      <c r="V72" s="62">
        <v>18</v>
      </c>
      <c r="W72" s="38">
        <v>19</v>
      </c>
      <c r="X72" s="38">
        <v>20</v>
      </c>
      <c r="Y72" s="62">
        <v>21</v>
      </c>
      <c r="Z72" s="62">
        <v>22</v>
      </c>
      <c r="AA72" s="62">
        <v>23</v>
      </c>
      <c r="AB72" s="62">
        <v>24</v>
      </c>
      <c r="AC72" s="62">
        <v>25</v>
      </c>
      <c r="AD72" s="38">
        <v>26</v>
      </c>
      <c r="AE72" s="38">
        <v>27</v>
      </c>
      <c r="AF72" s="62">
        <v>28</v>
      </c>
      <c r="AG72" s="62">
        <v>29</v>
      </c>
      <c r="AH72" s="62">
        <v>30</v>
      </c>
      <c r="AI72" s="39"/>
    </row>
    <row r="73" spans="2:35" ht="24.9" customHeight="1" x14ac:dyDescent="0.3">
      <c r="B73" s="1">
        <f>COUNTIF(E73:AI73,"U")</f>
        <v>2</v>
      </c>
      <c r="D73" s="7" t="s">
        <v>4</v>
      </c>
      <c r="E73" s="44" t="s">
        <v>22</v>
      </c>
      <c r="F73" s="44" t="s">
        <v>22</v>
      </c>
      <c r="G73" s="41"/>
      <c r="H73" s="43"/>
      <c r="I73" s="41"/>
      <c r="J73" s="41"/>
      <c r="K73" s="41"/>
      <c r="L73" s="41"/>
      <c r="M73" s="65"/>
      <c r="N73" s="65"/>
      <c r="O73" s="65"/>
      <c r="P73" s="41"/>
      <c r="Q73" s="41"/>
      <c r="R73" s="41"/>
      <c r="S73" s="41"/>
      <c r="T73" s="41"/>
      <c r="U73" s="43"/>
      <c r="V73" s="43"/>
      <c r="W73" s="41"/>
      <c r="X73" s="41"/>
      <c r="Y73" s="41"/>
      <c r="Z73" s="41"/>
      <c r="AA73" s="43"/>
      <c r="AB73" s="43"/>
      <c r="AC73" s="43"/>
      <c r="AD73" s="41"/>
      <c r="AE73" s="41"/>
      <c r="AF73" s="41"/>
      <c r="AG73" s="41"/>
      <c r="AH73" s="41"/>
      <c r="AI73" s="45"/>
    </row>
    <row r="74" spans="2:35" ht="24.9" customHeight="1" x14ac:dyDescent="0.3">
      <c r="B74" s="1">
        <f>COUNTIF(E74:AI74,"U")</f>
        <v>0</v>
      </c>
      <c r="D74" s="7" t="s">
        <v>32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5"/>
    </row>
    <row r="75" spans="2:35" ht="24.9" customHeight="1" x14ac:dyDescent="0.3">
      <c r="B75" s="1">
        <f>COUNTIF(E75:AI75,"U")</f>
        <v>0</v>
      </c>
      <c r="D75" s="7" t="s">
        <v>9</v>
      </c>
      <c r="E75" s="41"/>
      <c r="F75" s="41"/>
      <c r="G75" s="43"/>
      <c r="H75" s="43"/>
      <c r="I75" s="43"/>
      <c r="J75" s="43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</row>
    <row r="76" spans="2:35" ht="24.9" customHeight="1" x14ac:dyDescent="0.3">
      <c r="B76" s="1">
        <f t="shared" ref="B76" si="13">COUNTIF(E76:AI76,"U")</f>
        <v>2</v>
      </c>
      <c r="D76" s="7" t="s">
        <v>10</v>
      </c>
      <c r="E76" s="41"/>
      <c r="F76" s="41"/>
      <c r="G76" s="41"/>
      <c r="H76" s="41"/>
      <c r="I76" s="41"/>
      <c r="J76" s="41"/>
      <c r="K76" s="43"/>
      <c r="L76" s="43"/>
      <c r="M76" s="43"/>
      <c r="N76" s="44" t="s">
        <v>22</v>
      </c>
      <c r="O76" s="44" t="s">
        <v>22</v>
      </c>
      <c r="P76" s="43"/>
      <c r="Q76" s="43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5"/>
    </row>
    <row r="77" spans="2:35" ht="24.9" customHeight="1" x14ac:dyDescent="0.3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5"/>
    </row>
    <row r="78" spans="2:35" ht="24.9" customHeight="1" x14ac:dyDescent="0.3">
      <c r="E78" s="134" t="s">
        <v>26</v>
      </c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</row>
    <row r="79" spans="2:35" ht="24.9" customHeight="1" x14ac:dyDescent="0.3">
      <c r="B79" s="176" t="s">
        <v>11</v>
      </c>
      <c r="C79" s="176"/>
      <c r="D79" s="176"/>
      <c r="E79" s="37" t="s">
        <v>14</v>
      </c>
      <c r="F79" s="37" t="s">
        <v>15</v>
      </c>
      <c r="G79" s="36" t="s">
        <v>16</v>
      </c>
      <c r="H79" s="36" t="s">
        <v>17</v>
      </c>
      <c r="I79" s="37" t="s">
        <v>18</v>
      </c>
      <c r="J79" s="37" t="s">
        <v>19</v>
      </c>
      <c r="K79" s="37" t="s">
        <v>13</v>
      </c>
      <c r="L79" s="37" t="s">
        <v>14</v>
      </c>
      <c r="M79" s="37" t="s">
        <v>15</v>
      </c>
      <c r="N79" s="36" t="s">
        <v>16</v>
      </c>
      <c r="O79" s="36" t="s">
        <v>17</v>
      </c>
      <c r="P79" s="37" t="s">
        <v>18</v>
      </c>
      <c r="Q79" s="37" t="s">
        <v>19</v>
      </c>
      <c r="R79" s="37" t="s">
        <v>13</v>
      </c>
      <c r="S79" s="37" t="s">
        <v>14</v>
      </c>
      <c r="T79" s="37" t="s">
        <v>15</v>
      </c>
      <c r="U79" s="36" t="s">
        <v>16</v>
      </c>
      <c r="V79" s="36" t="s">
        <v>17</v>
      </c>
      <c r="W79" s="37" t="s">
        <v>18</v>
      </c>
      <c r="X79" s="37" t="s">
        <v>19</v>
      </c>
      <c r="Y79" s="37" t="s">
        <v>13</v>
      </c>
      <c r="Z79" s="37" t="s">
        <v>14</v>
      </c>
      <c r="AA79" s="37" t="s">
        <v>15</v>
      </c>
      <c r="AB79" s="36" t="s">
        <v>16</v>
      </c>
      <c r="AC79" s="36" t="s">
        <v>17</v>
      </c>
      <c r="AD79" s="37" t="s">
        <v>18</v>
      </c>
      <c r="AE79" s="37" t="s">
        <v>19</v>
      </c>
      <c r="AF79" s="37" t="s">
        <v>13</v>
      </c>
      <c r="AG79" s="37" t="s">
        <v>14</v>
      </c>
      <c r="AH79" s="37" t="s">
        <v>15</v>
      </c>
      <c r="AI79" s="36" t="s">
        <v>16</v>
      </c>
    </row>
    <row r="80" spans="2:35" ht="24.9" customHeight="1" x14ac:dyDescent="0.3">
      <c r="E80" s="39">
        <v>1</v>
      </c>
      <c r="F80" s="39">
        <v>2</v>
      </c>
      <c r="G80" s="38">
        <v>3</v>
      </c>
      <c r="H80" s="38">
        <v>4</v>
      </c>
      <c r="I80" s="62">
        <v>5</v>
      </c>
      <c r="J80" s="62">
        <v>6</v>
      </c>
      <c r="K80" s="62">
        <v>7</v>
      </c>
      <c r="L80" s="62">
        <v>8</v>
      </c>
      <c r="M80" s="62">
        <v>9</v>
      </c>
      <c r="N80" s="38">
        <v>10</v>
      </c>
      <c r="O80" s="38">
        <v>11</v>
      </c>
      <c r="P80" s="62">
        <v>12</v>
      </c>
      <c r="Q80" s="62">
        <v>13</v>
      </c>
      <c r="R80" s="62">
        <v>14</v>
      </c>
      <c r="S80" s="62">
        <v>15</v>
      </c>
      <c r="T80" s="62">
        <v>16</v>
      </c>
      <c r="U80" s="38">
        <v>17</v>
      </c>
      <c r="V80" s="38">
        <v>18</v>
      </c>
      <c r="W80" s="62">
        <v>19</v>
      </c>
      <c r="X80" s="62">
        <v>20</v>
      </c>
      <c r="Y80" s="62">
        <v>21</v>
      </c>
      <c r="Z80" s="62">
        <v>22</v>
      </c>
      <c r="AA80" s="62">
        <v>23</v>
      </c>
      <c r="AB80" s="38">
        <v>24</v>
      </c>
      <c r="AC80" s="38">
        <v>25</v>
      </c>
      <c r="AD80" s="62">
        <v>26</v>
      </c>
      <c r="AE80" s="62">
        <v>27</v>
      </c>
      <c r="AF80" s="62">
        <v>28</v>
      </c>
      <c r="AG80" s="62">
        <v>29</v>
      </c>
      <c r="AH80" s="62">
        <v>30</v>
      </c>
      <c r="AI80" s="38">
        <v>31</v>
      </c>
    </row>
    <row r="81" spans="2:36" ht="24.9" customHeight="1" x14ac:dyDescent="0.3">
      <c r="B81" s="1">
        <f>COUNTIF(E81:AI81,"U")</f>
        <v>0</v>
      </c>
      <c r="D81" s="7" t="s">
        <v>4</v>
      </c>
      <c r="E81" s="43"/>
      <c r="F81" s="43"/>
      <c r="G81" s="41"/>
      <c r="H81" s="41"/>
      <c r="I81" s="41"/>
      <c r="J81" s="41"/>
      <c r="K81" s="43"/>
      <c r="L81" s="43"/>
      <c r="M81" s="43"/>
      <c r="N81" s="41"/>
      <c r="O81" s="41"/>
      <c r="P81" s="41"/>
      <c r="Q81" s="41"/>
      <c r="R81" s="41"/>
      <c r="S81" s="43"/>
      <c r="T81" s="43"/>
      <c r="U81" s="41"/>
      <c r="V81" s="41"/>
      <c r="W81" s="41"/>
      <c r="X81" s="41"/>
      <c r="Y81" s="43"/>
      <c r="Z81" s="43"/>
      <c r="AA81" s="43"/>
      <c r="AB81" s="41"/>
      <c r="AC81" s="41"/>
      <c r="AD81" s="41"/>
      <c r="AE81" s="41"/>
      <c r="AF81" s="41"/>
      <c r="AG81" s="43"/>
      <c r="AH81" s="43"/>
      <c r="AI81" s="41"/>
    </row>
    <row r="82" spans="2:36" ht="24.9" customHeight="1" x14ac:dyDescent="0.3">
      <c r="B82" s="1">
        <f>COUNTIF(E82:AI82,"U")</f>
        <v>1</v>
      </c>
      <c r="D82" s="7" t="s">
        <v>32</v>
      </c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57" t="s">
        <v>22</v>
      </c>
      <c r="AI82" s="41"/>
    </row>
    <row r="83" spans="2:36" ht="24.9" customHeight="1" x14ac:dyDescent="0.3">
      <c r="B83" s="1">
        <f t="shared" ref="B83:B84" si="14">COUNTIF(E83:AI83,"U")</f>
        <v>0</v>
      </c>
      <c r="D83" s="7" t="s">
        <v>9</v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3"/>
      <c r="AH83" s="43"/>
      <c r="AI83" s="43"/>
    </row>
    <row r="84" spans="2:36" ht="24.9" customHeight="1" x14ac:dyDescent="0.3">
      <c r="B84" s="1">
        <f t="shared" si="14"/>
        <v>4</v>
      </c>
      <c r="D84" s="7" t="s">
        <v>10</v>
      </c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3"/>
      <c r="P84" s="43"/>
      <c r="Q84" s="43"/>
      <c r="R84" s="43"/>
      <c r="S84" s="44" t="s">
        <v>22</v>
      </c>
      <c r="T84" s="44" t="s">
        <v>22</v>
      </c>
      <c r="U84" s="43"/>
      <c r="V84" s="43"/>
      <c r="W84" s="43"/>
      <c r="X84" s="43"/>
      <c r="Y84" s="43"/>
      <c r="Z84" s="44" t="s">
        <v>22</v>
      </c>
      <c r="AA84" s="44" t="s">
        <v>22</v>
      </c>
      <c r="AB84" s="43"/>
      <c r="AC84" s="43"/>
      <c r="AD84" s="41"/>
      <c r="AE84" s="41"/>
      <c r="AF84" s="41"/>
      <c r="AG84" s="41"/>
      <c r="AH84" s="41"/>
      <c r="AI84" s="41"/>
    </row>
    <row r="85" spans="2:36" ht="24.9" customHeight="1" x14ac:dyDescent="0.3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2:36" ht="24.9" customHeight="1" x14ac:dyDescent="0.3">
      <c r="E86" s="134" t="s">
        <v>27</v>
      </c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</row>
    <row r="87" spans="2:36" ht="24.9" customHeight="1" x14ac:dyDescent="0.3">
      <c r="B87" s="176" t="s">
        <v>11</v>
      </c>
      <c r="C87" s="176"/>
      <c r="D87" s="176"/>
      <c r="E87" s="36" t="s">
        <v>17</v>
      </c>
      <c r="F87" s="37" t="s">
        <v>18</v>
      </c>
      <c r="G87" s="37" t="s">
        <v>19</v>
      </c>
      <c r="H87" s="37" t="s">
        <v>13</v>
      </c>
      <c r="I87" s="37" t="s">
        <v>14</v>
      </c>
      <c r="J87" s="37" t="s">
        <v>15</v>
      </c>
      <c r="K87" s="36" t="s">
        <v>16</v>
      </c>
      <c r="L87" s="36" t="s">
        <v>17</v>
      </c>
      <c r="M87" s="37" t="s">
        <v>18</v>
      </c>
      <c r="N87" s="37" t="s">
        <v>19</v>
      </c>
      <c r="O87" s="37" t="s">
        <v>13</v>
      </c>
      <c r="P87" s="37" t="s">
        <v>14</v>
      </c>
      <c r="Q87" s="37" t="s">
        <v>15</v>
      </c>
      <c r="R87" s="36" t="s">
        <v>16</v>
      </c>
      <c r="S87" s="36" t="s">
        <v>17</v>
      </c>
      <c r="T87" s="37" t="s">
        <v>18</v>
      </c>
      <c r="U87" s="37" t="s">
        <v>19</v>
      </c>
      <c r="V87" s="37" t="s">
        <v>13</v>
      </c>
      <c r="W87" s="37" t="s">
        <v>14</v>
      </c>
      <c r="X87" s="37" t="s">
        <v>15</v>
      </c>
      <c r="Y87" s="36" t="s">
        <v>16</v>
      </c>
      <c r="Z87" s="36" t="s">
        <v>17</v>
      </c>
      <c r="AA87" s="37" t="s">
        <v>18</v>
      </c>
      <c r="AB87" s="37" t="s">
        <v>19</v>
      </c>
      <c r="AC87" s="37" t="s">
        <v>13</v>
      </c>
      <c r="AD87" s="37" t="s">
        <v>14</v>
      </c>
      <c r="AE87" s="37" t="s">
        <v>15</v>
      </c>
      <c r="AF87" s="36" t="s">
        <v>16</v>
      </c>
      <c r="AG87" s="36" t="s">
        <v>17</v>
      </c>
      <c r="AH87" s="37" t="s">
        <v>18</v>
      </c>
      <c r="AI87" s="37" t="s">
        <v>19</v>
      </c>
      <c r="AJ87" s="30"/>
    </row>
    <row r="88" spans="2:36" ht="24.9" customHeight="1" x14ac:dyDescent="0.3">
      <c r="E88" s="38">
        <v>1</v>
      </c>
      <c r="F88" s="62">
        <v>2</v>
      </c>
      <c r="G88" s="62">
        <v>3</v>
      </c>
      <c r="H88" s="62">
        <v>4</v>
      </c>
      <c r="I88" s="62">
        <v>5</v>
      </c>
      <c r="J88" s="62">
        <v>6</v>
      </c>
      <c r="K88" s="38">
        <v>7</v>
      </c>
      <c r="L88" s="38">
        <v>8</v>
      </c>
      <c r="M88" s="62">
        <v>9</v>
      </c>
      <c r="N88" s="62">
        <v>10</v>
      </c>
      <c r="O88" s="62">
        <v>11</v>
      </c>
      <c r="P88" s="62">
        <v>12</v>
      </c>
      <c r="Q88" s="62">
        <v>13</v>
      </c>
      <c r="R88" s="38">
        <v>14</v>
      </c>
      <c r="S88" s="38">
        <v>15</v>
      </c>
      <c r="T88" s="62">
        <v>16</v>
      </c>
      <c r="U88" s="62">
        <v>17</v>
      </c>
      <c r="V88" s="62">
        <v>18</v>
      </c>
      <c r="W88" s="62">
        <v>19</v>
      </c>
      <c r="X88" s="62">
        <v>20</v>
      </c>
      <c r="Y88" s="38">
        <v>21</v>
      </c>
      <c r="Z88" s="38">
        <v>22</v>
      </c>
      <c r="AA88" s="62">
        <v>23</v>
      </c>
      <c r="AB88" s="62">
        <v>24</v>
      </c>
      <c r="AC88" s="62">
        <v>25</v>
      </c>
      <c r="AD88" s="62">
        <v>26</v>
      </c>
      <c r="AE88" s="62">
        <v>27</v>
      </c>
      <c r="AF88" s="38">
        <v>28</v>
      </c>
      <c r="AG88" s="38">
        <v>29</v>
      </c>
      <c r="AH88" s="62">
        <v>30</v>
      </c>
      <c r="AI88" s="62">
        <v>31</v>
      </c>
    </row>
    <row r="89" spans="2:36" ht="24.9" customHeight="1" x14ac:dyDescent="0.3">
      <c r="B89" s="1">
        <f>COUNTIF(E89:AI89,"U")</f>
        <v>2</v>
      </c>
      <c r="D89" s="7" t="s">
        <v>4</v>
      </c>
      <c r="E89" s="41"/>
      <c r="F89" s="44" t="s">
        <v>22</v>
      </c>
      <c r="G89" s="44" t="s">
        <v>22</v>
      </c>
      <c r="H89" s="43"/>
      <c r="I89" s="43"/>
      <c r="J89" s="43"/>
      <c r="K89" s="41"/>
      <c r="L89" s="41"/>
      <c r="M89" s="41"/>
      <c r="N89" s="41"/>
      <c r="O89" s="41"/>
      <c r="P89" s="43"/>
      <c r="Q89" s="43"/>
      <c r="R89" s="41"/>
      <c r="S89" s="41"/>
      <c r="T89" s="64"/>
      <c r="U89" s="64"/>
      <c r="V89" s="43"/>
      <c r="W89" s="43"/>
      <c r="X89" s="43"/>
      <c r="Y89" s="41"/>
      <c r="Z89" s="41"/>
      <c r="AA89" s="41"/>
      <c r="AB89" s="41"/>
      <c r="AC89" s="41"/>
      <c r="AD89" s="43"/>
      <c r="AE89" s="43"/>
      <c r="AF89" s="41"/>
      <c r="AG89" s="41"/>
      <c r="AH89" s="41"/>
      <c r="AI89" s="41"/>
    </row>
    <row r="90" spans="2:36" ht="24.9" customHeight="1" x14ac:dyDescent="0.3">
      <c r="B90" s="1">
        <f>COUNTIF(E90:AI90,"U")</f>
        <v>0</v>
      </c>
      <c r="D90" s="7" t="s">
        <v>32</v>
      </c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spans="2:36" ht="24.9" customHeight="1" x14ac:dyDescent="0.3">
      <c r="B91" s="1">
        <f t="shared" ref="B91" si="15">COUNTIF(E91:AI91,"U")</f>
        <v>0</v>
      </c>
      <c r="D91" s="7" t="s">
        <v>9</v>
      </c>
      <c r="E91" s="43"/>
      <c r="F91" s="67" t="s">
        <v>39</v>
      </c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67" t="s">
        <v>39</v>
      </c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spans="2:36" ht="24.9" customHeight="1" x14ac:dyDescent="0.3">
      <c r="B92" s="1">
        <f>COUNTIF(E92:AI92,"U")</f>
        <v>0</v>
      </c>
      <c r="D92" s="7" t="s">
        <v>10</v>
      </c>
      <c r="E92" s="41"/>
      <c r="F92" s="41"/>
      <c r="G92" s="41"/>
      <c r="H92" s="41"/>
      <c r="I92" s="41"/>
      <c r="J92" s="41"/>
      <c r="K92" s="41"/>
      <c r="L92" s="43"/>
      <c r="M92" s="43"/>
      <c r="N92" s="43"/>
      <c r="O92" s="43"/>
      <c r="P92" s="67" t="s">
        <v>39</v>
      </c>
      <c r="Q92" s="67" t="s">
        <v>39</v>
      </c>
      <c r="R92" s="43"/>
      <c r="S92" s="4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spans="2:36" ht="24.9" customHeight="1" x14ac:dyDescent="0.3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spans="2:36" ht="24.9" customHeight="1" x14ac:dyDescent="0.3">
      <c r="E94" s="134" t="s">
        <v>28</v>
      </c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</row>
    <row r="95" spans="2:36" ht="24.9" customHeight="1" x14ac:dyDescent="0.3">
      <c r="B95" s="176" t="s">
        <v>11</v>
      </c>
      <c r="C95" s="176"/>
      <c r="D95" s="176"/>
      <c r="E95" s="37" t="s">
        <v>13</v>
      </c>
      <c r="F95" s="37" t="s">
        <v>14</v>
      </c>
      <c r="G95" s="37" t="s">
        <v>15</v>
      </c>
      <c r="H95" s="36" t="s">
        <v>16</v>
      </c>
      <c r="I95" s="36" t="s">
        <v>17</v>
      </c>
      <c r="J95" s="37" t="s">
        <v>18</v>
      </c>
      <c r="K95" s="37" t="s">
        <v>19</v>
      </c>
      <c r="L95" s="37" t="s">
        <v>13</v>
      </c>
      <c r="M95" s="37" t="s">
        <v>14</v>
      </c>
      <c r="N95" s="37" t="s">
        <v>15</v>
      </c>
      <c r="O95" s="36" t="s">
        <v>16</v>
      </c>
      <c r="P95" s="36" t="s">
        <v>17</v>
      </c>
      <c r="Q95" s="37" t="s">
        <v>18</v>
      </c>
      <c r="R95" s="37" t="s">
        <v>19</v>
      </c>
      <c r="S95" s="37" t="s">
        <v>13</v>
      </c>
      <c r="T95" s="37" t="s">
        <v>14</v>
      </c>
      <c r="U95" s="37" t="s">
        <v>15</v>
      </c>
      <c r="V95" s="36" t="s">
        <v>16</v>
      </c>
      <c r="W95" s="36" t="s">
        <v>17</v>
      </c>
      <c r="X95" s="37" t="s">
        <v>18</v>
      </c>
      <c r="Y95" s="37" t="s">
        <v>19</v>
      </c>
      <c r="Z95" s="37" t="s">
        <v>13</v>
      </c>
      <c r="AA95" s="37" t="s">
        <v>14</v>
      </c>
      <c r="AB95" s="37" t="s">
        <v>15</v>
      </c>
      <c r="AC95" s="36" t="s">
        <v>16</v>
      </c>
      <c r="AD95" s="36" t="s">
        <v>17</v>
      </c>
      <c r="AE95" s="37" t="s">
        <v>18</v>
      </c>
      <c r="AF95" s="37" t="s">
        <v>19</v>
      </c>
      <c r="AG95" s="37" t="s">
        <v>13</v>
      </c>
      <c r="AH95" s="37" t="s">
        <v>14</v>
      </c>
      <c r="AI95" s="37"/>
      <c r="AJ95" s="30"/>
    </row>
    <row r="96" spans="2:36" ht="24.9" customHeight="1" x14ac:dyDescent="0.3">
      <c r="E96" s="39">
        <v>1</v>
      </c>
      <c r="F96" s="39">
        <v>2</v>
      </c>
      <c r="G96" s="39">
        <v>3</v>
      </c>
      <c r="H96" s="38">
        <v>4</v>
      </c>
      <c r="I96" s="38">
        <v>5</v>
      </c>
      <c r="J96" s="62">
        <v>6</v>
      </c>
      <c r="K96" s="62">
        <v>7</v>
      </c>
      <c r="L96" s="62">
        <v>8</v>
      </c>
      <c r="M96" s="62">
        <v>9</v>
      </c>
      <c r="N96" s="62">
        <v>10</v>
      </c>
      <c r="O96" s="38">
        <v>11</v>
      </c>
      <c r="P96" s="38">
        <v>12</v>
      </c>
      <c r="Q96" s="62">
        <v>13</v>
      </c>
      <c r="R96" s="62">
        <v>14</v>
      </c>
      <c r="S96" s="62">
        <v>15</v>
      </c>
      <c r="T96" s="62">
        <v>16</v>
      </c>
      <c r="U96" s="62">
        <v>17</v>
      </c>
      <c r="V96" s="38">
        <v>18</v>
      </c>
      <c r="W96" s="38">
        <v>19</v>
      </c>
      <c r="X96" s="62">
        <v>20</v>
      </c>
      <c r="Y96" s="62">
        <v>21</v>
      </c>
      <c r="Z96" s="62">
        <v>22</v>
      </c>
      <c r="AA96" s="62">
        <v>23</v>
      </c>
      <c r="AB96" s="62">
        <v>24</v>
      </c>
      <c r="AC96" s="38">
        <v>25</v>
      </c>
      <c r="AD96" s="38">
        <v>26</v>
      </c>
      <c r="AE96" s="62">
        <v>27</v>
      </c>
      <c r="AF96" s="62">
        <v>28</v>
      </c>
      <c r="AG96" s="62">
        <v>29</v>
      </c>
      <c r="AH96" s="39">
        <v>30</v>
      </c>
      <c r="AI96" s="39"/>
    </row>
    <row r="97" spans="2:37" ht="24.9" customHeight="1" x14ac:dyDescent="0.3">
      <c r="B97" s="1">
        <f>COUNTIF(E97:AI97,"U")</f>
        <v>0</v>
      </c>
      <c r="D97" s="7" t="s">
        <v>4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spans="2:37" ht="24.9" customHeight="1" x14ac:dyDescent="0.3">
      <c r="B98" s="1">
        <f>COUNTIF(E98:AI98,"U")</f>
        <v>10</v>
      </c>
      <c r="D98" s="7" t="s">
        <v>32</v>
      </c>
      <c r="E98" s="43"/>
      <c r="F98" s="44" t="s">
        <v>22</v>
      </c>
      <c r="G98" s="44" t="s">
        <v>22</v>
      </c>
      <c r="H98" s="43"/>
      <c r="I98" s="43"/>
      <c r="J98" s="43"/>
      <c r="K98" s="43"/>
      <c r="L98" s="44" t="s">
        <v>22</v>
      </c>
      <c r="M98" s="44" t="s">
        <v>22</v>
      </c>
      <c r="N98" s="44" t="s">
        <v>22</v>
      </c>
      <c r="O98" s="43"/>
      <c r="P98" s="43"/>
      <c r="Q98" s="43"/>
      <c r="R98" s="43"/>
      <c r="S98" s="43"/>
      <c r="T98" s="44" t="s">
        <v>22</v>
      </c>
      <c r="U98" s="44" t="s">
        <v>22</v>
      </c>
      <c r="V98" s="43"/>
      <c r="W98" s="43"/>
      <c r="X98" s="43"/>
      <c r="Y98" s="43"/>
      <c r="Z98" s="44" t="s">
        <v>22</v>
      </c>
      <c r="AA98" s="44" t="s">
        <v>22</v>
      </c>
      <c r="AB98" s="44" t="s">
        <v>22</v>
      </c>
      <c r="AC98" s="43"/>
      <c r="AD98" s="43"/>
      <c r="AE98" s="43"/>
      <c r="AF98" s="43"/>
      <c r="AG98" s="43"/>
      <c r="AH98" s="56" t="s">
        <v>39</v>
      </c>
      <c r="AI98" s="41"/>
    </row>
    <row r="99" spans="2:37" ht="24.9" customHeight="1" x14ac:dyDescent="0.3">
      <c r="B99" s="1">
        <f t="shared" ref="B99:B100" si="16">COUNTIF(E99:AI99,"U")</f>
        <v>3</v>
      </c>
      <c r="D99" s="7" t="s">
        <v>9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3"/>
      <c r="AB99" s="43"/>
      <c r="AC99" s="43"/>
      <c r="AD99" s="43"/>
      <c r="AE99" s="44" t="s">
        <v>22</v>
      </c>
      <c r="AF99" s="44" t="s">
        <v>22</v>
      </c>
      <c r="AG99" s="44" t="s">
        <v>22</v>
      </c>
      <c r="AH99" s="43"/>
      <c r="AI99" s="41"/>
    </row>
    <row r="100" spans="2:37" ht="24.9" customHeight="1" x14ac:dyDescent="0.3">
      <c r="B100" s="1">
        <f t="shared" si="16"/>
        <v>0</v>
      </c>
      <c r="D100" s="7" t="s">
        <v>10</v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2:37" ht="24.9" customHeight="1" x14ac:dyDescent="0.3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2:37" ht="24.9" customHeight="1" x14ac:dyDescent="0.3">
      <c r="E102" s="134" t="s">
        <v>29</v>
      </c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</row>
    <row r="103" spans="2:37" ht="24.9" customHeight="1" x14ac:dyDescent="0.3">
      <c r="B103" s="176" t="s">
        <v>11</v>
      </c>
      <c r="C103" s="176"/>
      <c r="D103" s="176"/>
      <c r="E103" s="37" t="s">
        <v>15</v>
      </c>
      <c r="F103" s="36" t="s">
        <v>16</v>
      </c>
      <c r="G103" s="36" t="s">
        <v>17</v>
      </c>
      <c r="H103" s="37" t="s">
        <v>18</v>
      </c>
      <c r="I103" s="37" t="s">
        <v>19</v>
      </c>
      <c r="J103" s="37" t="s">
        <v>13</v>
      </c>
      <c r="K103" s="37" t="s">
        <v>14</v>
      </c>
      <c r="L103" s="37" t="s">
        <v>15</v>
      </c>
      <c r="M103" s="36" t="s">
        <v>16</v>
      </c>
      <c r="N103" s="36" t="s">
        <v>17</v>
      </c>
      <c r="O103" s="37" t="s">
        <v>18</v>
      </c>
      <c r="P103" s="37" t="s">
        <v>19</v>
      </c>
      <c r="Q103" s="37" t="s">
        <v>13</v>
      </c>
      <c r="R103" s="37" t="s">
        <v>14</v>
      </c>
      <c r="S103" s="37" t="s">
        <v>15</v>
      </c>
      <c r="T103" s="36" t="s">
        <v>16</v>
      </c>
      <c r="U103" s="36" t="s">
        <v>17</v>
      </c>
      <c r="V103" s="37" t="s">
        <v>18</v>
      </c>
      <c r="W103" s="37" t="s">
        <v>19</v>
      </c>
      <c r="X103" s="37" t="s">
        <v>13</v>
      </c>
      <c r="Y103" s="37" t="s">
        <v>14</v>
      </c>
      <c r="Z103" s="37" t="s">
        <v>15</v>
      </c>
      <c r="AA103" s="36" t="s">
        <v>16</v>
      </c>
      <c r="AB103" s="36" t="s">
        <v>17</v>
      </c>
      <c r="AC103" s="37" t="s">
        <v>18</v>
      </c>
      <c r="AD103" s="37" t="s">
        <v>19</v>
      </c>
      <c r="AE103" s="37" t="s">
        <v>13</v>
      </c>
      <c r="AF103" s="37" t="s">
        <v>14</v>
      </c>
      <c r="AG103" s="37" t="s">
        <v>15</v>
      </c>
      <c r="AH103" s="36" t="s">
        <v>16</v>
      </c>
      <c r="AI103" s="36" t="s">
        <v>17</v>
      </c>
    </row>
    <row r="104" spans="2:37" ht="24.9" customHeight="1" x14ac:dyDescent="0.3">
      <c r="E104" s="62">
        <v>1</v>
      </c>
      <c r="F104" s="38">
        <v>2</v>
      </c>
      <c r="G104" s="38">
        <v>3</v>
      </c>
      <c r="H104" s="62">
        <v>4</v>
      </c>
      <c r="I104" s="62">
        <v>5</v>
      </c>
      <c r="J104" s="62">
        <v>6</v>
      </c>
      <c r="K104" s="62">
        <v>7</v>
      </c>
      <c r="L104" s="62">
        <v>8</v>
      </c>
      <c r="M104" s="38">
        <v>9</v>
      </c>
      <c r="N104" s="38">
        <v>10</v>
      </c>
      <c r="O104" s="62">
        <v>11</v>
      </c>
      <c r="P104" s="62">
        <v>12</v>
      </c>
      <c r="Q104" s="62">
        <v>13</v>
      </c>
      <c r="R104" s="62">
        <v>14</v>
      </c>
      <c r="S104" s="62">
        <v>15</v>
      </c>
      <c r="T104" s="38">
        <v>16</v>
      </c>
      <c r="U104" s="38">
        <v>17</v>
      </c>
      <c r="V104" s="62">
        <v>18</v>
      </c>
      <c r="W104" s="62">
        <v>19</v>
      </c>
      <c r="X104" s="62">
        <v>20</v>
      </c>
      <c r="Y104" s="62">
        <v>21</v>
      </c>
      <c r="Z104" s="62">
        <v>22</v>
      </c>
      <c r="AA104" s="38">
        <v>23</v>
      </c>
      <c r="AB104" s="38">
        <v>24</v>
      </c>
      <c r="AC104" s="62">
        <v>25</v>
      </c>
      <c r="AD104" s="62">
        <v>26</v>
      </c>
      <c r="AE104" s="62">
        <v>27</v>
      </c>
      <c r="AF104" s="62">
        <v>28</v>
      </c>
      <c r="AG104" s="62">
        <v>29</v>
      </c>
      <c r="AH104" s="38">
        <v>30</v>
      </c>
      <c r="AI104" s="38">
        <v>31</v>
      </c>
    </row>
    <row r="105" spans="2:37" ht="24.9" customHeight="1" x14ac:dyDescent="0.3">
      <c r="B105" s="1">
        <f>COUNTIF(E105:AI105,"U")</f>
        <v>2</v>
      </c>
      <c r="D105" s="7" t="s">
        <v>4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4" t="s">
        <v>22</v>
      </c>
      <c r="P105" s="44" t="s">
        <v>22</v>
      </c>
      <c r="Q105" s="43"/>
      <c r="R105" s="43"/>
      <c r="S105" s="43"/>
      <c r="T105" s="41"/>
      <c r="U105" s="41"/>
      <c r="V105" s="41"/>
      <c r="W105" s="41"/>
      <c r="X105" s="41"/>
      <c r="Y105" s="43"/>
      <c r="Z105" s="43"/>
      <c r="AA105" s="41"/>
      <c r="AB105" s="41"/>
      <c r="AC105" s="41"/>
      <c r="AD105" s="41"/>
      <c r="AE105" s="43"/>
      <c r="AF105" s="43"/>
      <c r="AG105" s="43"/>
      <c r="AH105" s="41"/>
      <c r="AI105" s="41"/>
      <c r="AK105" s="60"/>
    </row>
    <row r="106" spans="2:37" ht="24.9" customHeight="1" x14ac:dyDescent="0.3">
      <c r="B106" s="1">
        <f>COUNTIF(E106:AI106,"U")</f>
        <v>0</v>
      </c>
      <c r="D106" s="7" t="s">
        <v>32</v>
      </c>
      <c r="E106" s="56" t="s">
        <v>39</v>
      </c>
      <c r="F106" s="43"/>
      <c r="G106" s="43"/>
      <c r="H106" s="43"/>
      <c r="I106" s="43"/>
      <c r="J106" s="67" t="s">
        <v>39</v>
      </c>
      <c r="K106" s="67" t="s">
        <v>39</v>
      </c>
      <c r="L106" s="56" t="s">
        <v>39</v>
      </c>
      <c r="M106" s="43"/>
      <c r="N106" s="43"/>
      <c r="O106" s="43"/>
      <c r="P106" s="43"/>
      <c r="Q106" s="43"/>
      <c r="R106" s="67" t="s">
        <v>39</v>
      </c>
      <c r="S106" s="67" t="s">
        <v>39</v>
      </c>
      <c r="T106" s="43"/>
      <c r="U106" s="43"/>
      <c r="V106" s="43"/>
      <c r="W106" s="43"/>
      <c r="X106" s="67" t="s">
        <v>39</v>
      </c>
      <c r="Y106" s="67" t="s">
        <v>39</v>
      </c>
      <c r="Z106" s="56" t="s">
        <v>39</v>
      </c>
      <c r="AA106" s="43"/>
      <c r="AB106" s="43"/>
      <c r="AC106" s="43"/>
      <c r="AD106" s="43"/>
      <c r="AE106" s="43"/>
      <c r="AF106" s="67" t="s">
        <v>39</v>
      </c>
      <c r="AG106" s="67" t="s">
        <v>39</v>
      </c>
      <c r="AH106" s="43"/>
      <c r="AI106" s="43"/>
      <c r="AK106" s="60"/>
    </row>
    <row r="107" spans="2:37" ht="24.9" customHeight="1" x14ac:dyDescent="0.3">
      <c r="B107" s="1">
        <f t="shared" ref="B107:B108" si="17">COUNTIF(E107:AI107,"U")</f>
        <v>6</v>
      </c>
      <c r="D107" s="7" t="s">
        <v>9</v>
      </c>
      <c r="E107" s="43"/>
      <c r="F107" s="43"/>
      <c r="G107" s="43"/>
      <c r="H107" s="44" t="s">
        <v>22</v>
      </c>
      <c r="I107" s="44" t="s">
        <v>22</v>
      </c>
      <c r="J107" s="44" t="s">
        <v>22</v>
      </c>
      <c r="K107" s="43"/>
      <c r="L107" s="43"/>
      <c r="M107" s="43"/>
      <c r="N107" s="43"/>
      <c r="O107" s="44" t="s">
        <v>22</v>
      </c>
      <c r="P107" s="44" t="s">
        <v>22</v>
      </c>
      <c r="Q107" s="44" t="s">
        <v>22</v>
      </c>
      <c r="R107" s="43"/>
      <c r="S107" s="4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</row>
    <row r="108" spans="2:37" ht="24.9" customHeight="1" x14ac:dyDescent="0.3">
      <c r="B108" s="1">
        <f t="shared" si="17"/>
        <v>2</v>
      </c>
      <c r="D108" s="7" t="s">
        <v>10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3"/>
      <c r="V108" s="43"/>
      <c r="W108" s="43"/>
      <c r="X108" s="43"/>
      <c r="Y108" s="44" t="s">
        <v>22</v>
      </c>
      <c r="Z108" s="44" t="s">
        <v>22</v>
      </c>
      <c r="AA108" s="43"/>
      <c r="AB108" s="43"/>
      <c r="AC108" s="43"/>
      <c r="AD108" s="43"/>
      <c r="AE108" s="43"/>
      <c r="AF108" s="67" t="s">
        <v>39</v>
      </c>
      <c r="AG108" s="67" t="s">
        <v>39</v>
      </c>
      <c r="AH108" s="43"/>
      <c r="AI108" s="43"/>
    </row>
    <row r="109" spans="2:37" ht="24.9" customHeight="1" x14ac:dyDescent="0.3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2:37" ht="24.9" customHeight="1" x14ac:dyDescent="0.3">
      <c r="E110" s="134" t="s">
        <v>30</v>
      </c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</row>
    <row r="111" spans="2:37" ht="24.9" customHeight="1" x14ac:dyDescent="0.3">
      <c r="B111" s="176" t="s">
        <v>11</v>
      </c>
      <c r="C111" s="176"/>
      <c r="D111" s="176"/>
      <c r="E111" s="37" t="s">
        <v>18</v>
      </c>
      <c r="F111" s="37" t="s">
        <v>19</v>
      </c>
      <c r="G111" s="37" t="s">
        <v>13</v>
      </c>
      <c r="H111" s="37" t="s">
        <v>14</v>
      </c>
      <c r="I111" s="37" t="s">
        <v>15</v>
      </c>
      <c r="J111" s="36" t="s">
        <v>16</v>
      </c>
      <c r="K111" s="36" t="s">
        <v>17</v>
      </c>
      <c r="L111" s="37" t="s">
        <v>18</v>
      </c>
      <c r="M111" s="37" t="s">
        <v>19</v>
      </c>
      <c r="N111" s="37" t="s">
        <v>13</v>
      </c>
      <c r="O111" s="37" t="s">
        <v>14</v>
      </c>
      <c r="P111" s="37" t="s">
        <v>15</v>
      </c>
      <c r="Q111" s="36" t="s">
        <v>16</v>
      </c>
      <c r="R111" s="36" t="s">
        <v>17</v>
      </c>
      <c r="S111" s="37" t="s">
        <v>18</v>
      </c>
      <c r="T111" s="37" t="s">
        <v>19</v>
      </c>
      <c r="U111" s="37" t="s">
        <v>13</v>
      </c>
      <c r="V111" s="37" t="s">
        <v>14</v>
      </c>
      <c r="W111" s="37" t="s">
        <v>15</v>
      </c>
      <c r="X111" s="36" t="s">
        <v>16</v>
      </c>
      <c r="Y111" s="36" t="s">
        <v>17</v>
      </c>
      <c r="Z111" s="37" t="s">
        <v>18</v>
      </c>
      <c r="AA111" s="37" t="s">
        <v>19</v>
      </c>
      <c r="AB111" s="37" t="s">
        <v>13</v>
      </c>
      <c r="AC111" s="37" t="s">
        <v>14</v>
      </c>
      <c r="AD111" s="37" t="s">
        <v>15</v>
      </c>
      <c r="AE111" s="36" t="s">
        <v>16</v>
      </c>
      <c r="AF111" s="36" t="s">
        <v>17</v>
      </c>
      <c r="AG111" s="37" t="s">
        <v>18</v>
      </c>
      <c r="AH111" s="37" t="s">
        <v>19</v>
      </c>
      <c r="AI111" s="42"/>
    </row>
    <row r="112" spans="2:37" ht="24.9" customHeight="1" x14ac:dyDescent="0.3">
      <c r="E112" s="39">
        <v>1</v>
      </c>
      <c r="F112" s="39">
        <v>2</v>
      </c>
      <c r="G112" s="39">
        <v>3</v>
      </c>
      <c r="H112" s="39">
        <v>4</v>
      </c>
      <c r="I112" s="39">
        <v>5</v>
      </c>
      <c r="J112" s="38">
        <v>6</v>
      </c>
      <c r="K112" s="38">
        <v>7</v>
      </c>
      <c r="L112" s="39">
        <v>8</v>
      </c>
      <c r="M112" s="39">
        <v>9</v>
      </c>
      <c r="N112" s="39">
        <v>10</v>
      </c>
      <c r="O112" s="39">
        <v>11</v>
      </c>
      <c r="P112" s="39">
        <v>12</v>
      </c>
      <c r="Q112" s="38">
        <v>13</v>
      </c>
      <c r="R112" s="38">
        <v>14</v>
      </c>
      <c r="S112" s="39">
        <v>15</v>
      </c>
      <c r="T112" s="39">
        <v>16</v>
      </c>
      <c r="U112" s="39">
        <v>17</v>
      </c>
      <c r="V112" s="39">
        <v>18</v>
      </c>
      <c r="W112" s="39">
        <v>19</v>
      </c>
      <c r="X112" s="38">
        <v>20</v>
      </c>
      <c r="Y112" s="38">
        <v>21</v>
      </c>
      <c r="Z112" s="39">
        <v>22</v>
      </c>
      <c r="AA112" s="39">
        <v>23</v>
      </c>
      <c r="AB112" s="39">
        <v>24</v>
      </c>
      <c r="AC112" s="39">
        <v>25</v>
      </c>
      <c r="AD112" s="39">
        <v>26</v>
      </c>
      <c r="AE112" s="38">
        <v>27</v>
      </c>
      <c r="AF112" s="38">
        <v>28</v>
      </c>
      <c r="AG112" s="39">
        <v>29</v>
      </c>
      <c r="AH112" s="39">
        <v>30</v>
      </c>
      <c r="AI112" s="39"/>
    </row>
    <row r="113" spans="2:35" ht="24.9" customHeight="1" x14ac:dyDescent="0.3">
      <c r="B113" s="1">
        <f>COUNTIF(E113:AI113,"U")</f>
        <v>1</v>
      </c>
      <c r="D113" s="7" t="s">
        <v>4</v>
      </c>
      <c r="E113" s="41"/>
      <c r="F113" s="44" t="s">
        <v>22</v>
      </c>
      <c r="G113" s="59" t="s">
        <v>39</v>
      </c>
      <c r="H113" s="43"/>
      <c r="I113" s="43"/>
      <c r="J113" s="41"/>
      <c r="K113" s="41"/>
      <c r="L113" s="41"/>
      <c r="M113" s="41"/>
      <c r="N113" s="43"/>
      <c r="O113" s="43"/>
      <c r="P113" s="43"/>
      <c r="Q113" s="41"/>
      <c r="R113" s="41"/>
      <c r="S113" s="41"/>
      <c r="T113" s="41"/>
      <c r="U113" s="41"/>
      <c r="V113" s="43"/>
      <c r="W113" s="43"/>
      <c r="X113" s="41"/>
      <c r="Y113" s="41"/>
      <c r="Z113" s="41"/>
      <c r="AA113" s="41"/>
      <c r="AB113" s="43"/>
      <c r="AC113" s="43"/>
      <c r="AD113" s="43"/>
      <c r="AE113" s="41"/>
      <c r="AF113" s="41"/>
      <c r="AG113" s="41"/>
      <c r="AH113" s="41"/>
      <c r="AI113" s="41"/>
    </row>
    <row r="114" spans="2:35" ht="24.9" customHeight="1" x14ac:dyDescent="0.3">
      <c r="B114" s="1">
        <f>COUNTIF(E114:AI114,"U")</f>
        <v>0</v>
      </c>
      <c r="D114" s="7" t="s">
        <v>32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spans="2:35" ht="24.9" customHeight="1" x14ac:dyDescent="0.3">
      <c r="B115" s="1">
        <f t="shared" ref="B115:B116" si="18">COUNTIF(E115:AI115,"U")</f>
        <v>0</v>
      </c>
      <c r="D115" s="7" t="s">
        <v>9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spans="2:35" ht="24.9" customHeight="1" x14ac:dyDescent="0.3">
      <c r="B116" s="1">
        <f t="shared" si="18"/>
        <v>0</v>
      </c>
      <c r="D116" s="7" t="s">
        <v>10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2:35" ht="24.9" customHeight="1" x14ac:dyDescent="0.3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2:35" ht="24.9" customHeight="1" x14ac:dyDescent="0.3">
      <c r="E118" s="134" t="s">
        <v>31</v>
      </c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</row>
    <row r="119" spans="2:35" ht="24.9" customHeight="1" x14ac:dyDescent="0.3">
      <c r="B119" s="176" t="s">
        <v>11</v>
      </c>
      <c r="C119" s="176"/>
      <c r="D119" s="176"/>
      <c r="E119" s="37" t="s">
        <v>13</v>
      </c>
      <c r="F119" s="37" t="s">
        <v>14</v>
      </c>
      <c r="G119" s="37" t="s">
        <v>15</v>
      </c>
      <c r="H119" s="36" t="s">
        <v>16</v>
      </c>
      <c r="I119" s="36" t="s">
        <v>17</v>
      </c>
      <c r="J119" s="37" t="s">
        <v>18</v>
      </c>
      <c r="K119" s="37" t="s">
        <v>19</v>
      </c>
      <c r="L119" s="37" t="s">
        <v>13</v>
      </c>
      <c r="M119" s="37" t="s">
        <v>14</v>
      </c>
      <c r="N119" s="37" t="s">
        <v>15</v>
      </c>
      <c r="O119" s="36" t="s">
        <v>16</v>
      </c>
      <c r="P119" s="36" t="s">
        <v>17</v>
      </c>
      <c r="Q119" s="37" t="s">
        <v>18</v>
      </c>
      <c r="R119" s="37" t="s">
        <v>19</v>
      </c>
      <c r="S119" s="37" t="s">
        <v>13</v>
      </c>
      <c r="T119" s="37" t="s">
        <v>14</v>
      </c>
      <c r="U119" s="37" t="s">
        <v>15</v>
      </c>
      <c r="V119" s="36" t="s">
        <v>16</v>
      </c>
      <c r="W119" s="36" t="s">
        <v>17</v>
      </c>
      <c r="X119" s="37" t="s">
        <v>18</v>
      </c>
      <c r="Y119" s="37" t="s">
        <v>19</v>
      </c>
      <c r="Z119" s="37" t="s">
        <v>13</v>
      </c>
      <c r="AA119" s="37" t="s">
        <v>14</v>
      </c>
      <c r="AB119" s="37" t="s">
        <v>15</v>
      </c>
      <c r="AC119" s="36" t="s">
        <v>16</v>
      </c>
      <c r="AD119" s="36" t="s">
        <v>17</v>
      </c>
      <c r="AE119" s="37" t="s">
        <v>18</v>
      </c>
      <c r="AF119" s="37" t="s">
        <v>19</v>
      </c>
      <c r="AG119" s="37" t="s">
        <v>13</v>
      </c>
      <c r="AH119" s="37" t="s">
        <v>14</v>
      </c>
      <c r="AI119" s="37" t="s">
        <v>15</v>
      </c>
    </row>
    <row r="120" spans="2:35" ht="24.9" customHeight="1" x14ac:dyDescent="0.3">
      <c r="E120" s="39">
        <v>1</v>
      </c>
      <c r="F120" s="39">
        <v>2</v>
      </c>
      <c r="G120" s="39">
        <v>3</v>
      </c>
      <c r="H120" s="38">
        <v>4</v>
      </c>
      <c r="I120" s="38">
        <v>5</v>
      </c>
      <c r="J120" s="62">
        <v>6</v>
      </c>
      <c r="K120" s="62">
        <v>7</v>
      </c>
      <c r="L120" s="62">
        <v>8</v>
      </c>
      <c r="M120" s="62">
        <v>9</v>
      </c>
      <c r="N120" s="62">
        <v>10</v>
      </c>
      <c r="O120" s="38">
        <v>11</v>
      </c>
      <c r="P120" s="38">
        <v>12</v>
      </c>
      <c r="Q120" s="62">
        <v>13</v>
      </c>
      <c r="R120" s="62">
        <v>14</v>
      </c>
      <c r="S120" s="62">
        <v>15</v>
      </c>
      <c r="T120" s="62">
        <v>16</v>
      </c>
      <c r="U120" s="62">
        <v>17</v>
      </c>
      <c r="V120" s="38">
        <v>18</v>
      </c>
      <c r="W120" s="38">
        <v>19</v>
      </c>
      <c r="X120" s="62">
        <v>20</v>
      </c>
      <c r="Y120" s="62">
        <v>21</v>
      </c>
      <c r="Z120" s="62">
        <v>22</v>
      </c>
      <c r="AA120" s="62">
        <v>23</v>
      </c>
      <c r="AB120" s="62">
        <v>24</v>
      </c>
      <c r="AC120" s="38">
        <v>25</v>
      </c>
      <c r="AD120" s="38">
        <v>26</v>
      </c>
      <c r="AE120" s="62">
        <v>27</v>
      </c>
      <c r="AF120" s="62">
        <v>28</v>
      </c>
      <c r="AG120" s="62">
        <v>29</v>
      </c>
      <c r="AH120" s="39">
        <v>30</v>
      </c>
      <c r="AI120" s="39">
        <v>31</v>
      </c>
    </row>
    <row r="121" spans="2:35" ht="24.9" customHeight="1" x14ac:dyDescent="0.3">
      <c r="B121" s="1">
        <f>COUNTIF(E121:AI121,"U")</f>
        <v>0</v>
      </c>
      <c r="D121" s="7" t="s">
        <v>4</v>
      </c>
      <c r="E121" s="41"/>
      <c r="F121" s="43"/>
      <c r="G121" s="43"/>
      <c r="H121" s="41"/>
      <c r="I121" s="41"/>
      <c r="J121" s="59" t="s">
        <v>39</v>
      </c>
      <c r="K121" s="59" t="s">
        <v>39</v>
      </c>
      <c r="L121" s="43"/>
      <c r="M121" s="43"/>
      <c r="N121" s="43"/>
      <c r="O121" s="41"/>
      <c r="P121" s="41"/>
      <c r="Q121" s="41"/>
      <c r="R121" s="41"/>
      <c r="S121" s="41"/>
      <c r="T121" s="43"/>
      <c r="U121" s="43"/>
      <c r="V121" s="41"/>
      <c r="W121" s="41"/>
      <c r="X121" s="41"/>
      <c r="Y121" s="41"/>
      <c r="Z121" s="43"/>
      <c r="AA121" s="43"/>
      <c r="AB121" s="43"/>
      <c r="AC121" s="41"/>
      <c r="AD121" s="41"/>
      <c r="AE121" s="41"/>
      <c r="AF121" s="41"/>
      <c r="AG121" s="41"/>
      <c r="AH121" s="43"/>
      <c r="AI121" s="43"/>
    </row>
    <row r="122" spans="2:35" ht="24.9" customHeight="1" x14ac:dyDescent="0.3">
      <c r="B122" s="1">
        <f>COUNTIF(E122:AI122,"U")</f>
        <v>0</v>
      </c>
      <c r="D122" s="7" t="s">
        <v>32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</row>
    <row r="123" spans="2:35" ht="24.9" customHeight="1" x14ac:dyDescent="0.3">
      <c r="B123" s="1">
        <f t="shared" ref="B123:B124" si="19">COUNTIF(E123:AI123,"U")</f>
        <v>3</v>
      </c>
      <c r="D123" s="7" t="s">
        <v>9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3"/>
      <c r="W123" s="43"/>
      <c r="X123" s="44" t="s">
        <v>22</v>
      </c>
      <c r="Y123" s="44" t="s">
        <v>22</v>
      </c>
      <c r="Z123" s="44" t="s">
        <v>22</v>
      </c>
      <c r="AA123" s="43"/>
      <c r="AB123" s="43"/>
      <c r="AC123" s="41"/>
      <c r="AD123" s="41"/>
      <c r="AE123" s="41"/>
      <c r="AF123" s="41"/>
      <c r="AG123" s="41"/>
      <c r="AH123" s="41"/>
      <c r="AI123" s="41"/>
    </row>
    <row r="124" spans="2:35" ht="24.9" customHeight="1" x14ac:dyDescent="0.3">
      <c r="B124" s="1">
        <f t="shared" si="19"/>
        <v>0</v>
      </c>
      <c r="D124" s="7" t="s">
        <v>10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spans="2:35" ht="24.9" customHeight="1" x14ac:dyDescent="0.3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</row>
  </sheetData>
  <mergeCells count="93">
    <mergeCell ref="I12:J12"/>
    <mergeCell ref="E1:AI1"/>
    <mergeCell ref="K2:AC2"/>
    <mergeCell ref="E3:AI3"/>
    <mergeCell ref="A5:B5"/>
    <mergeCell ref="E5:F5"/>
    <mergeCell ref="G5:H5"/>
    <mergeCell ref="I5:J5"/>
    <mergeCell ref="I11:J11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10:F10"/>
    <mergeCell ref="G10:H10"/>
    <mergeCell ref="I10:J10"/>
    <mergeCell ref="E11:F11"/>
    <mergeCell ref="G11:H11"/>
    <mergeCell ref="A13:B13"/>
    <mergeCell ref="E13:F13"/>
    <mergeCell ref="G13:H13"/>
    <mergeCell ref="I13:J13"/>
    <mergeCell ref="E15:F15"/>
    <mergeCell ref="G15:H15"/>
    <mergeCell ref="I15:J15"/>
    <mergeCell ref="E14:F14"/>
    <mergeCell ref="G14:H14"/>
    <mergeCell ref="I14:J14"/>
    <mergeCell ref="I20:J20"/>
    <mergeCell ref="I16:J16"/>
    <mergeCell ref="A17:B17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A21:B21"/>
    <mergeCell ref="E21:F21"/>
    <mergeCell ref="G21:H21"/>
    <mergeCell ref="I21:J21"/>
    <mergeCell ref="E23:F23"/>
    <mergeCell ref="G23:H23"/>
    <mergeCell ref="I23:J23"/>
    <mergeCell ref="E22:F22"/>
    <mergeCell ref="G22:H22"/>
    <mergeCell ref="I22:J22"/>
    <mergeCell ref="I24:J24"/>
    <mergeCell ref="B30:D30"/>
    <mergeCell ref="E30:AI30"/>
    <mergeCell ref="HS30:IW30"/>
    <mergeCell ref="IY30:KC30"/>
    <mergeCell ref="KE30:LI30"/>
    <mergeCell ref="LK30:MO30"/>
    <mergeCell ref="B38:D38"/>
    <mergeCell ref="E38:AI38"/>
    <mergeCell ref="AK30:BM30"/>
    <mergeCell ref="BO30:CS30"/>
    <mergeCell ref="CU30:DY30"/>
    <mergeCell ref="EA30:FE30"/>
    <mergeCell ref="FG30:GK30"/>
    <mergeCell ref="GM30:HQ30"/>
    <mergeCell ref="B87:D87"/>
    <mergeCell ref="B46:D46"/>
    <mergeCell ref="E46:AI46"/>
    <mergeCell ref="B54:D54"/>
    <mergeCell ref="E54:AI54"/>
    <mergeCell ref="B62:D62"/>
    <mergeCell ref="E62:AI62"/>
    <mergeCell ref="E118:AI118"/>
    <mergeCell ref="B119:D119"/>
    <mergeCell ref="E9:F9"/>
    <mergeCell ref="G9:H9"/>
    <mergeCell ref="I9:J9"/>
    <mergeCell ref="E94:AI94"/>
    <mergeCell ref="B95:D95"/>
    <mergeCell ref="E102:AI102"/>
    <mergeCell ref="B103:D103"/>
    <mergeCell ref="E110:AI110"/>
    <mergeCell ref="B111:D111"/>
    <mergeCell ref="B70:D70"/>
    <mergeCell ref="E70:AI70"/>
    <mergeCell ref="E78:AI78"/>
    <mergeCell ref="B79:D79"/>
    <mergeCell ref="E86:AI86"/>
  </mergeCells>
  <pageMargins left="0.27559055118110237" right="0.15748031496062992" top="0.94488188976377963" bottom="0.47244094488188981" header="0.27559055118110237" footer="0.19685039370078741"/>
  <pageSetup paperSize="9" scale="65" fitToWidth="2" orientation="landscape" r:id="rId1"/>
  <headerFooter>
    <oddFooter>&amp;CSeite &amp;P von &amp;N&amp;RStand &amp;D</oddFooter>
  </headerFooter>
  <rowBreaks count="4" manualBreakCount="4">
    <brk id="29" max="34" man="1"/>
    <brk id="53" max="34" man="1"/>
    <brk id="77" max="34" man="1"/>
    <brk id="101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O119"/>
  <sheetViews>
    <sheetView zoomScale="90" zoomScaleNormal="90" workbookViewId="0">
      <pane xSplit="4" ySplit="1" topLeftCell="E20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baseColWidth="10" defaultColWidth="5.33203125" defaultRowHeight="24.9" customHeight="1" x14ac:dyDescent="0.3"/>
  <cols>
    <col min="1" max="1" width="13.44140625" style="1" customWidth="1"/>
    <col min="2" max="2" width="11.5546875" style="1" bestFit="1" customWidth="1"/>
    <col min="3" max="3" width="2.109375" style="1" customWidth="1"/>
    <col min="4" max="4" width="19.33203125" style="2" bestFit="1" customWidth="1"/>
    <col min="5" max="5" width="5.33203125" customWidth="1"/>
    <col min="36" max="36" width="2.33203125" customWidth="1"/>
    <col min="37" max="38" width="12" bestFit="1" customWidth="1"/>
    <col min="39" max="39" width="1.6640625" customWidth="1"/>
    <col min="41" max="41" width="18.44140625" bestFit="1" customWidth="1"/>
    <col min="42" max="42" width="16.44140625" bestFit="1" customWidth="1"/>
    <col min="43" max="43" width="18.5546875" bestFit="1" customWidth="1"/>
    <col min="44" max="44" width="12" bestFit="1" customWidth="1"/>
    <col min="45" max="45" width="5.33203125" customWidth="1"/>
    <col min="66" max="66" width="2.33203125" customWidth="1"/>
  </cols>
  <sheetData>
    <row r="1" spans="1:45" ht="24.9" customHeight="1" x14ac:dyDescent="0.3">
      <c r="E1" s="134" t="s">
        <v>33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45" ht="12.75" customHeight="1" x14ac:dyDescent="0.3">
      <c r="E2" s="3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4"/>
      <c r="AE2" s="4"/>
      <c r="AF2" s="4"/>
      <c r="AG2" s="4"/>
      <c r="AH2" s="4"/>
      <c r="AI2" s="4"/>
    </row>
    <row r="3" spans="1:45" ht="18" customHeight="1" x14ac:dyDescent="0.3">
      <c r="E3" s="195" t="s">
        <v>1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45" ht="27" customHeight="1" x14ac:dyDescent="0.3">
      <c r="A4" s="5"/>
      <c r="B4" s="6"/>
      <c r="C4" s="6"/>
      <c r="D4" s="7"/>
      <c r="E4" s="8" t="s">
        <v>2</v>
      </c>
      <c r="F4" s="8"/>
      <c r="G4" s="8"/>
      <c r="H4" s="8"/>
      <c r="I4" s="8"/>
      <c r="J4" s="8"/>
      <c r="K4" s="9" t="s">
        <v>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10"/>
      <c r="AF4" s="10"/>
      <c r="AG4" s="10"/>
      <c r="AH4" s="10"/>
      <c r="AI4" s="10"/>
    </row>
    <row r="5" spans="1:45" ht="24.9" customHeight="1" thickBot="1" x14ac:dyDescent="0.35">
      <c r="A5" s="194" t="s">
        <v>4</v>
      </c>
      <c r="B5" s="194"/>
      <c r="C5" s="11"/>
      <c r="D5" s="12" t="s">
        <v>5</v>
      </c>
      <c r="E5" s="179" t="s">
        <v>6</v>
      </c>
      <c r="F5" s="202"/>
      <c r="G5" s="179" t="s">
        <v>7</v>
      </c>
      <c r="H5" s="181"/>
      <c r="I5" s="213" t="s">
        <v>8</v>
      </c>
      <c r="J5" s="214"/>
      <c r="K5" s="13"/>
      <c r="L5" s="13"/>
      <c r="M5" s="14"/>
      <c r="N5" s="13"/>
      <c r="O5" s="13"/>
      <c r="P5" s="13"/>
      <c r="Q5" s="13"/>
      <c r="R5" s="15"/>
      <c r="S5" s="13"/>
      <c r="T5" s="13"/>
      <c r="U5" s="13"/>
      <c r="V5" s="13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K5" s="30"/>
      <c r="AL5" s="30"/>
      <c r="AM5" s="30"/>
      <c r="AN5" s="30"/>
      <c r="AO5" s="46"/>
      <c r="AP5" s="46"/>
      <c r="AQ5" s="46"/>
      <c r="AR5" s="46"/>
      <c r="AS5" s="46"/>
    </row>
    <row r="6" spans="1:45" ht="24.9" customHeight="1" x14ac:dyDescent="0.3">
      <c r="A6" s="17">
        <v>43709</v>
      </c>
      <c r="B6" s="17">
        <v>43830</v>
      </c>
      <c r="C6" s="17"/>
      <c r="D6" s="18">
        <v>4</v>
      </c>
      <c r="E6" s="209">
        <f>ROUND((AA6/12*D6),0)</f>
        <v>7</v>
      </c>
      <c r="F6" s="209"/>
      <c r="G6" s="217">
        <v>0</v>
      </c>
      <c r="H6" s="217"/>
      <c r="I6" s="221">
        <f>E6-G6</f>
        <v>7</v>
      </c>
      <c r="J6" s="221"/>
      <c r="K6" s="19"/>
      <c r="L6" s="19"/>
      <c r="M6" s="20">
        <v>5</v>
      </c>
      <c r="N6" s="19"/>
      <c r="O6" s="19"/>
      <c r="P6" s="19"/>
      <c r="Q6" s="19"/>
      <c r="R6" s="21">
        <v>6</v>
      </c>
      <c r="S6" s="19"/>
      <c r="T6" s="19"/>
      <c r="U6" s="19"/>
      <c r="V6" s="19"/>
      <c r="W6" s="22">
        <v>24</v>
      </c>
      <c r="X6" s="19"/>
      <c r="Y6" s="19"/>
      <c r="Z6" s="19"/>
      <c r="AA6" s="19">
        <f t="shared" ref="AA6:AA7" si="0">M6/R6*W6</f>
        <v>20</v>
      </c>
      <c r="AB6" s="19"/>
      <c r="AC6" s="19"/>
      <c r="AD6" s="19"/>
      <c r="AE6" s="19"/>
      <c r="AF6" s="19"/>
      <c r="AG6" s="19"/>
      <c r="AH6" s="19"/>
      <c r="AI6" s="19"/>
      <c r="AK6" s="47"/>
      <c r="AL6" s="47"/>
      <c r="AM6" s="30"/>
      <c r="AN6" s="30"/>
      <c r="AO6" s="30"/>
      <c r="AP6" s="30"/>
      <c r="AQ6" s="48"/>
      <c r="AR6" s="31"/>
      <c r="AS6" s="48"/>
    </row>
    <row r="7" spans="1:45" ht="24.9" customHeight="1" x14ac:dyDescent="0.3">
      <c r="A7" s="23">
        <v>43831</v>
      </c>
      <c r="B7" s="23">
        <v>44043</v>
      </c>
      <c r="C7" s="23"/>
      <c r="D7" s="24">
        <v>7</v>
      </c>
      <c r="E7" s="209">
        <f>ROUND((AA7/12*D7),0)</f>
        <v>12</v>
      </c>
      <c r="F7" s="209"/>
      <c r="G7" s="215">
        <f>B27+B35+B43+B51+B59+B67+B75</f>
        <v>11</v>
      </c>
      <c r="H7" s="215"/>
      <c r="I7" s="225">
        <f>E7-G7</f>
        <v>1</v>
      </c>
      <c r="J7" s="225"/>
      <c r="K7" s="25"/>
      <c r="L7" s="25"/>
      <c r="M7" s="26">
        <v>5</v>
      </c>
      <c r="N7" s="25"/>
      <c r="O7" s="25"/>
      <c r="P7" s="25"/>
      <c r="Q7" s="25"/>
      <c r="R7" s="27">
        <v>6</v>
      </c>
      <c r="S7" s="25"/>
      <c r="T7" s="25"/>
      <c r="U7" s="25"/>
      <c r="V7" s="25"/>
      <c r="W7" s="28">
        <v>24</v>
      </c>
      <c r="X7" s="25"/>
      <c r="Y7" s="25"/>
      <c r="Z7" s="25"/>
      <c r="AA7" s="25">
        <f t="shared" si="0"/>
        <v>20</v>
      </c>
      <c r="AB7" s="25"/>
      <c r="AC7" s="25"/>
      <c r="AD7" s="25"/>
      <c r="AE7" s="25"/>
      <c r="AF7" s="25"/>
      <c r="AG7" s="25"/>
      <c r="AH7" s="25"/>
      <c r="AI7" s="25"/>
      <c r="AK7" s="47"/>
      <c r="AL7" s="47"/>
      <c r="AM7" s="30"/>
      <c r="AN7" s="30"/>
      <c r="AO7" s="30"/>
      <c r="AP7" s="30"/>
      <c r="AQ7" s="48"/>
      <c r="AR7" s="31"/>
      <c r="AS7" s="31"/>
    </row>
    <row r="8" spans="1:45" ht="24.9" customHeight="1" x14ac:dyDescent="0.3">
      <c r="A8" s="23"/>
      <c r="B8" s="29">
        <v>44043</v>
      </c>
      <c r="C8"/>
      <c r="D8" s="30" t="s">
        <v>34</v>
      </c>
      <c r="E8" s="215">
        <v>2</v>
      </c>
      <c r="F8" s="215"/>
      <c r="G8" s="215">
        <f>B60+B68+B76</f>
        <v>0</v>
      </c>
      <c r="H8" s="215"/>
      <c r="I8" s="225">
        <f>E8-G8</f>
        <v>2</v>
      </c>
      <c r="J8" s="225"/>
      <c r="K8" s="25"/>
      <c r="L8" s="25"/>
      <c r="M8" s="26"/>
      <c r="N8" s="25"/>
      <c r="O8" s="25"/>
      <c r="P8" s="25"/>
      <c r="Q8" s="25"/>
      <c r="R8" s="27"/>
      <c r="S8" s="25"/>
      <c r="T8" s="25"/>
      <c r="U8" s="25"/>
      <c r="V8" s="25"/>
      <c r="W8" s="2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K8" s="47"/>
      <c r="AL8" s="47"/>
      <c r="AM8" s="30"/>
      <c r="AN8" s="30"/>
      <c r="AO8" s="30"/>
      <c r="AP8" s="30"/>
      <c r="AQ8" s="48"/>
      <c r="AR8" s="31"/>
      <c r="AS8" s="31"/>
    </row>
    <row r="9" spans="1:45" ht="24.9" customHeight="1" x14ac:dyDescent="0.3">
      <c r="A9" s="23">
        <v>44044</v>
      </c>
      <c r="B9" s="23">
        <v>44196</v>
      </c>
      <c r="C9" s="23"/>
      <c r="D9" s="24">
        <v>5</v>
      </c>
      <c r="E9" s="209">
        <f>ROUND((AA9/12*D9),0)</f>
        <v>5</v>
      </c>
      <c r="F9" s="209"/>
      <c r="G9" s="215">
        <f>B83+B91+B99+B107+B115</f>
        <v>7</v>
      </c>
      <c r="H9" s="215"/>
      <c r="I9" s="211">
        <f>E9-G9</f>
        <v>-2</v>
      </c>
      <c r="J9" s="211"/>
      <c r="K9" s="25"/>
      <c r="L9" s="25"/>
      <c r="M9" s="26">
        <v>3</v>
      </c>
      <c r="N9" s="25"/>
      <c r="O9" s="25"/>
      <c r="P9" s="25"/>
      <c r="Q9" s="25"/>
      <c r="R9" s="27">
        <v>6</v>
      </c>
      <c r="S9" s="25"/>
      <c r="T9" s="25"/>
      <c r="U9" s="25"/>
      <c r="V9" s="25"/>
      <c r="W9" s="28">
        <v>24</v>
      </c>
      <c r="X9" s="25"/>
      <c r="Y9" s="25"/>
      <c r="Z9" s="25"/>
      <c r="AA9" s="25">
        <f>M9/R9*W9</f>
        <v>12</v>
      </c>
      <c r="AB9" s="25"/>
      <c r="AC9" s="25"/>
      <c r="AD9" s="25"/>
      <c r="AE9" s="25"/>
      <c r="AF9" s="25"/>
      <c r="AG9" s="25"/>
      <c r="AH9" s="25"/>
      <c r="AI9" s="25"/>
      <c r="AK9" s="47"/>
      <c r="AL9" s="47"/>
      <c r="AM9" s="30"/>
      <c r="AN9" s="30"/>
      <c r="AO9" s="30"/>
      <c r="AP9" s="30"/>
      <c r="AQ9" s="48"/>
      <c r="AR9" s="49"/>
      <c r="AS9" s="48"/>
    </row>
    <row r="10" spans="1:45" ht="24.9" customHeight="1" x14ac:dyDescent="0.3">
      <c r="A10" s="29"/>
      <c r="B10" s="29"/>
      <c r="C10" s="29"/>
      <c r="D10" s="30"/>
      <c r="E10" s="31"/>
      <c r="F10" s="31"/>
      <c r="G10" s="30"/>
      <c r="H10" s="30"/>
      <c r="I10" s="223">
        <f>SUM(I6:J9)</f>
        <v>8</v>
      </c>
      <c r="J10" s="224"/>
      <c r="K10" s="1"/>
      <c r="L10" s="1"/>
      <c r="M10" s="32"/>
      <c r="N10" s="1"/>
      <c r="O10" s="1"/>
      <c r="P10" s="1"/>
      <c r="Q10" s="1"/>
      <c r="R10" s="33"/>
      <c r="S10" s="1"/>
      <c r="T10" s="1"/>
      <c r="U10" s="1"/>
      <c r="V10" s="1"/>
      <c r="W10" s="3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45" ht="24.9" customHeight="1" thickBot="1" x14ac:dyDescent="0.35">
      <c r="A11" s="194" t="s">
        <v>32</v>
      </c>
      <c r="B11" s="194"/>
      <c r="C11" s="35"/>
      <c r="D11" s="12" t="s">
        <v>5</v>
      </c>
      <c r="E11" s="179" t="s">
        <v>6</v>
      </c>
      <c r="F11" s="202"/>
      <c r="G11" s="179" t="s">
        <v>7</v>
      </c>
      <c r="H11" s="181"/>
      <c r="I11" s="213" t="s">
        <v>8</v>
      </c>
      <c r="J11" s="214"/>
      <c r="K11" s="13"/>
      <c r="L11" s="13"/>
      <c r="M11" s="14"/>
      <c r="N11" s="13"/>
      <c r="O11" s="13"/>
      <c r="P11" s="13"/>
      <c r="Q11" s="13"/>
      <c r="R11" s="15"/>
      <c r="S11" s="13"/>
      <c r="T11" s="13"/>
      <c r="U11" s="13"/>
      <c r="V11" s="13"/>
      <c r="W11" s="16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45" ht="24.9" customHeight="1" x14ac:dyDescent="0.3">
      <c r="A12" s="17">
        <v>44136</v>
      </c>
      <c r="B12" s="17">
        <v>44196</v>
      </c>
      <c r="C12" s="17"/>
      <c r="D12" s="18">
        <v>2</v>
      </c>
      <c r="E12" s="209">
        <f>ROUND((AA12/12*D12),0)</f>
        <v>1</v>
      </c>
      <c r="F12" s="209"/>
      <c r="G12" s="217">
        <f>B28+B36+B44+B52+B60+B68+B76+B84+B92+B100+B108+B116</f>
        <v>0</v>
      </c>
      <c r="H12" s="217"/>
      <c r="I12" s="221">
        <f t="shared" ref="I12:I15" si="1">E12-G12</f>
        <v>1</v>
      </c>
      <c r="J12" s="221"/>
      <c r="K12" s="19"/>
      <c r="L12" s="19"/>
      <c r="M12" s="20">
        <v>2</v>
      </c>
      <c r="N12" s="19"/>
      <c r="O12" s="19"/>
      <c r="P12" s="19"/>
      <c r="Q12" s="19"/>
      <c r="R12" s="21">
        <v>6</v>
      </c>
      <c r="S12" s="19"/>
      <c r="T12" s="19"/>
      <c r="U12" s="19"/>
      <c r="V12" s="19"/>
      <c r="W12" s="22">
        <v>24</v>
      </c>
      <c r="X12" s="19"/>
      <c r="Y12" s="19"/>
      <c r="Z12" s="19"/>
      <c r="AA12" s="19">
        <f>M12/R12*W12</f>
        <v>8</v>
      </c>
      <c r="AB12" s="19"/>
      <c r="AC12" s="19"/>
      <c r="AD12" s="19"/>
      <c r="AE12" s="19"/>
      <c r="AF12" s="19"/>
      <c r="AG12" s="19"/>
      <c r="AH12" s="19"/>
      <c r="AI12" s="19"/>
    </row>
    <row r="13" spans="1:45" ht="24.9" customHeight="1" x14ac:dyDescent="0.3">
      <c r="A13" s="29"/>
      <c r="B13" s="29"/>
      <c r="C13" s="29"/>
      <c r="D13" s="30"/>
      <c r="E13" s="31"/>
      <c r="F13" s="31"/>
      <c r="G13" s="30"/>
      <c r="H13" s="1"/>
      <c r="I13" s="50"/>
      <c r="J13" s="34"/>
      <c r="K13" s="1"/>
      <c r="L13" s="1"/>
      <c r="M13" s="32"/>
      <c r="N13" s="1"/>
      <c r="O13" s="1"/>
      <c r="P13" s="1"/>
      <c r="Q13" s="1"/>
      <c r="R13" s="33"/>
      <c r="S13" s="1"/>
      <c r="T13" s="1"/>
      <c r="U13" s="1"/>
      <c r="V13" s="1"/>
      <c r="W13" s="3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45" ht="24.9" customHeight="1" thickBot="1" x14ac:dyDescent="0.35">
      <c r="A14" s="178" t="s">
        <v>9</v>
      </c>
      <c r="B14" s="178"/>
      <c r="C14" s="16"/>
      <c r="D14" s="12" t="s">
        <v>5</v>
      </c>
      <c r="E14" s="179" t="s">
        <v>6</v>
      </c>
      <c r="F14" s="202"/>
      <c r="G14" s="179" t="s">
        <v>7</v>
      </c>
      <c r="H14" s="181"/>
      <c r="I14" s="213" t="s">
        <v>8</v>
      </c>
      <c r="J14" s="214"/>
      <c r="K14" s="13"/>
      <c r="L14" s="13"/>
      <c r="M14" s="14"/>
      <c r="N14" s="13"/>
      <c r="O14" s="13"/>
      <c r="P14" s="13"/>
      <c r="Q14" s="13"/>
      <c r="R14" s="15"/>
      <c r="S14" s="13"/>
      <c r="T14" s="13"/>
      <c r="U14" s="13"/>
      <c r="V14" s="13"/>
      <c r="W14" s="16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45" ht="24.9" customHeight="1" x14ac:dyDescent="0.3">
      <c r="A15" s="17">
        <v>43891</v>
      </c>
      <c r="B15" s="17">
        <v>44196</v>
      </c>
      <c r="C15" s="17"/>
      <c r="D15" s="18">
        <v>10</v>
      </c>
      <c r="E15" s="209">
        <f>ROUND((AA15/12*D15),0)</f>
        <v>10</v>
      </c>
      <c r="F15" s="209"/>
      <c r="G15" s="217">
        <f>B29+B37+B45+B53+B61+B69+B77+B85+B93+B101+B109+B117</f>
        <v>10</v>
      </c>
      <c r="H15" s="217"/>
      <c r="I15" s="221">
        <f t="shared" si="1"/>
        <v>0</v>
      </c>
      <c r="J15" s="221"/>
      <c r="K15" s="19"/>
      <c r="L15" s="19"/>
      <c r="M15" s="20">
        <v>3</v>
      </c>
      <c r="N15" s="19"/>
      <c r="O15" s="19"/>
      <c r="P15" s="19"/>
      <c r="Q15" s="19"/>
      <c r="R15" s="21">
        <v>6</v>
      </c>
      <c r="S15" s="19"/>
      <c r="T15" s="19"/>
      <c r="U15" s="19"/>
      <c r="V15" s="19"/>
      <c r="W15" s="22">
        <v>24</v>
      </c>
      <c r="X15" s="19"/>
      <c r="Y15" s="19"/>
      <c r="Z15" s="19"/>
      <c r="AA15" s="19">
        <f>M15/R15*W15</f>
        <v>12</v>
      </c>
      <c r="AB15" s="19"/>
      <c r="AC15" s="19"/>
      <c r="AD15" s="19"/>
      <c r="AE15" s="19"/>
      <c r="AF15" s="19"/>
      <c r="AG15" s="19"/>
      <c r="AH15" s="19"/>
      <c r="AI15" s="19"/>
    </row>
    <row r="16" spans="1:45" ht="24.9" customHeight="1" x14ac:dyDescent="0.3">
      <c r="A16" s="29"/>
      <c r="B16" s="29"/>
      <c r="C16" s="29"/>
      <c r="D16" s="30"/>
      <c r="E16" s="31"/>
      <c r="F16" s="31"/>
      <c r="G16" s="30"/>
      <c r="H16" s="1"/>
      <c r="I16" s="34"/>
      <c r="J16" s="34"/>
      <c r="K16" s="1"/>
      <c r="L16" s="1"/>
      <c r="M16" s="32"/>
      <c r="N16" s="1"/>
      <c r="O16" s="1"/>
      <c r="P16" s="1"/>
      <c r="Q16" s="1"/>
      <c r="R16" s="33"/>
      <c r="S16" s="1"/>
      <c r="T16" s="1"/>
      <c r="U16" s="1"/>
      <c r="V16" s="1"/>
      <c r="W16" s="3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3" ht="24.9" customHeight="1" thickBot="1" x14ac:dyDescent="0.35">
      <c r="A17" s="178" t="s">
        <v>10</v>
      </c>
      <c r="B17" s="178"/>
      <c r="C17" s="16"/>
      <c r="D17" s="12" t="s">
        <v>5</v>
      </c>
      <c r="E17" s="179" t="s">
        <v>6</v>
      </c>
      <c r="F17" s="202"/>
      <c r="G17" s="179" t="s">
        <v>7</v>
      </c>
      <c r="H17" s="181"/>
      <c r="I17" s="213" t="s">
        <v>8</v>
      </c>
      <c r="J17" s="214"/>
      <c r="K17" s="13"/>
      <c r="L17" s="13"/>
      <c r="M17" s="14"/>
      <c r="N17" s="13"/>
      <c r="O17" s="13"/>
      <c r="P17" s="13"/>
      <c r="Q17" s="13"/>
      <c r="R17" s="15"/>
      <c r="S17" s="13"/>
      <c r="T17" s="13"/>
      <c r="U17" s="13"/>
      <c r="V17" s="13"/>
      <c r="W17" s="16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3" ht="24.9" customHeight="1" x14ac:dyDescent="0.3">
      <c r="A18" s="17">
        <v>43983</v>
      </c>
      <c r="B18" s="17">
        <v>44196</v>
      </c>
      <c r="C18" s="17"/>
      <c r="D18" s="18">
        <v>7</v>
      </c>
      <c r="E18" s="209">
        <f>ROUND((AA18/12*D18),0)</f>
        <v>5</v>
      </c>
      <c r="F18" s="209"/>
      <c r="G18" s="217">
        <f>B30+B38+B46+B54+B62+B70+B78+B86+B94+B102+B110+B118</f>
        <v>3</v>
      </c>
      <c r="H18" s="217"/>
      <c r="I18" s="221">
        <f t="shared" ref="I18" si="2">E18-G18</f>
        <v>2</v>
      </c>
      <c r="J18" s="221"/>
      <c r="K18" s="19"/>
      <c r="L18" s="19"/>
      <c r="M18" s="20">
        <v>2</v>
      </c>
      <c r="N18" s="19"/>
      <c r="O18" s="19"/>
      <c r="P18" s="19"/>
      <c r="Q18" s="19"/>
      <c r="R18" s="21">
        <v>6</v>
      </c>
      <c r="S18" s="19"/>
      <c r="T18" s="19"/>
      <c r="U18" s="19"/>
      <c r="V18" s="19"/>
      <c r="W18" s="22">
        <v>24</v>
      </c>
      <c r="X18" s="19"/>
      <c r="Y18" s="19"/>
      <c r="Z18" s="19"/>
      <c r="AA18" s="19">
        <f>M18/R18*W18</f>
        <v>8</v>
      </c>
      <c r="AB18" s="19"/>
      <c r="AC18" s="19"/>
      <c r="AD18" s="19"/>
      <c r="AE18" s="19"/>
      <c r="AF18" s="19"/>
      <c r="AG18" s="19"/>
      <c r="AH18" s="19"/>
      <c r="AI18" s="19"/>
    </row>
    <row r="19" spans="1:353" ht="24.9" customHeight="1" x14ac:dyDescent="0.3">
      <c r="A19" s="29"/>
      <c r="B19" s="29"/>
      <c r="C19" s="29"/>
      <c r="D19" s="30"/>
      <c r="E19" s="31"/>
      <c r="F19" s="31"/>
      <c r="G19" s="30"/>
      <c r="H19" s="30"/>
      <c r="I19" s="50"/>
      <c r="J19" s="50"/>
      <c r="K19" s="1"/>
      <c r="L19" s="1"/>
      <c r="M19" s="32"/>
      <c r="N19" s="1"/>
      <c r="O19" s="1"/>
      <c r="P19" s="1"/>
      <c r="Q19" s="1"/>
      <c r="R19" s="33"/>
      <c r="S19" s="1"/>
      <c r="T19" s="1"/>
      <c r="U19" s="1"/>
      <c r="V19" s="1"/>
      <c r="W19" s="3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3" ht="24.9" customHeight="1" x14ac:dyDescent="0.3">
      <c r="B20" s="29"/>
      <c r="C20" s="29"/>
      <c r="D20" s="51" t="s">
        <v>35</v>
      </c>
      <c r="E20" s="31"/>
      <c r="F20" s="52" t="s">
        <v>22</v>
      </c>
      <c r="G20" s="30"/>
      <c r="H20" s="53" t="s">
        <v>36</v>
      </c>
      <c r="I20" s="50"/>
      <c r="J20" s="50"/>
      <c r="K20" s="1"/>
      <c r="L20" s="1"/>
      <c r="M20" s="32"/>
      <c r="N20" s="1"/>
      <c r="O20" s="1"/>
      <c r="P20" s="1"/>
      <c r="Q20" s="1"/>
      <c r="R20" s="33"/>
      <c r="S20" s="1"/>
      <c r="T20" s="1"/>
      <c r="U20" s="1"/>
      <c r="V20" s="1"/>
      <c r="W20" s="3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3" ht="24.9" customHeight="1" x14ac:dyDescent="0.3">
      <c r="A21" s="29"/>
      <c r="B21" s="29"/>
      <c r="C21" s="29"/>
      <c r="D21" s="30"/>
      <c r="E21" s="31"/>
      <c r="F21" s="54" t="s">
        <v>22</v>
      </c>
      <c r="G21" s="30"/>
      <c r="H21" s="53" t="s">
        <v>37</v>
      </c>
      <c r="I21" s="50"/>
      <c r="J21" s="50"/>
      <c r="K21" s="1"/>
      <c r="L21" s="1"/>
      <c r="M21" s="32"/>
      <c r="N21" s="1"/>
      <c r="O21" s="1"/>
      <c r="P21" s="1"/>
      <c r="Q21" s="1"/>
      <c r="R21" s="33"/>
      <c r="S21" s="1"/>
      <c r="T21" s="1"/>
      <c r="U21" s="1"/>
      <c r="V21" s="1"/>
      <c r="W21" s="3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3" ht="24.9" customHeight="1" x14ac:dyDescent="0.3">
      <c r="A22" s="29"/>
      <c r="B22" s="29"/>
      <c r="C22" s="29"/>
      <c r="D22" s="30"/>
      <c r="E22" s="31"/>
      <c r="F22" s="55"/>
      <c r="G22" s="30"/>
      <c r="H22" s="53" t="s">
        <v>38</v>
      </c>
      <c r="I22" s="1"/>
      <c r="J22" s="1"/>
      <c r="K22" s="1"/>
      <c r="L22" s="1"/>
      <c r="M22" s="32"/>
      <c r="N22" s="1"/>
      <c r="O22" s="1"/>
      <c r="P22" s="1"/>
      <c r="Q22" s="1"/>
      <c r="R22" s="33"/>
      <c r="S22" s="1"/>
      <c r="T22" s="1"/>
      <c r="U22" s="1"/>
      <c r="V22" s="1"/>
      <c r="W22" s="3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3" ht="24.9" customHeight="1" x14ac:dyDescent="0.3">
      <c r="A23" s="29"/>
      <c r="B23" s="29"/>
      <c r="C23" s="29"/>
      <c r="D23" s="30"/>
      <c r="E23" s="31"/>
      <c r="F23" s="56" t="s">
        <v>39</v>
      </c>
      <c r="G23" s="30"/>
      <c r="H23" s="53" t="s">
        <v>40</v>
      </c>
      <c r="I23" s="1"/>
      <c r="J23" s="1"/>
      <c r="K23" s="1"/>
      <c r="L23" s="1"/>
      <c r="M23" s="32"/>
      <c r="N23" s="1"/>
      <c r="O23" s="1"/>
      <c r="P23" s="1"/>
      <c r="Q23" s="1"/>
      <c r="R23" s="33"/>
      <c r="S23" s="1"/>
      <c r="T23" s="1"/>
      <c r="U23" s="1"/>
      <c r="V23" s="1"/>
      <c r="W23" s="3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3" ht="24.9" customHeight="1" x14ac:dyDescent="0.3">
      <c r="B24" s="176" t="s">
        <v>11</v>
      </c>
      <c r="C24" s="176"/>
      <c r="D24" s="176"/>
      <c r="E24" s="134" t="s">
        <v>12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3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EA24" s="134"/>
      <c r="EB24" s="134"/>
      <c r="EC24" s="134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4"/>
      <c r="ER24" s="134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G24" s="134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4"/>
      <c r="FV24" s="134"/>
      <c r="FW24" s="134"/>
      <c r="FX24" s="134"/>
      <c r="FY24" s="134"/>
      <c r="FZ24" s="134"/>
      <c r="GA24" s="134"/>
      <c r="GB24" s="134"/>
      <c r="GC24" s="134"/>
      <c r="GD24" s="134"/>
      <c r="GE24" s="134"/>
      <c r="GF24" s="134"/>
      <c r="GG24" s="134"/>
      <c r="GH24" s="134"/>
      <c r="GI24" s="134"/>
      <c r="GJ24" s="134"/>
      <c r="GK24" s="134"/>
      <c r="GM24" s="134"/>
      <c r="GN24" s="134"/>
      <c r="GO24" s="134"/>
      <c r="GP24" s="134"/>
      <c r="GQ24" s="134"/>
      <c r="GR24" s="134"/>
      <c r="GS24" s="134"/>
      <c r="GT24" s="134"/>
      <c r="GU24" s="134"/>
      <c r="GV24" s="134"/>
      <c r="GW24" s="134"/>
      <c r="GX24" s="134"/>
      <c r="GY24" s="134"/>
      <c r="GZ24" s="134"/>
      <c r="HA24" s="134"/>
      <c r="HB24" s="134"/>
      <c r="HC24" s="134"/>
      <c r="HD24" s="134"/>
      <c r="HE24" s="134"/>
      <c r="HF24" s="134"/>
      <c r="HG24" s="134"/>
      <c r="HH24" s="134"/>
      <c r="HI24" s="134"/>
      <c r="HJ24" s="134"/>
      <c r="HK24" s="134"/>
      <c r="HL24" s="134"/>
      <c r="HM24" s="134"/>
      <c r="HN24" s="134"/>
      <c r="HO24" s="134"/>
      <c r="HP24" s="134"/>
      <c r="HQ24" s="134"/>
      <c r="HS24" s="134"/>
      <c r="HT24" s="134"/>
      <c r="HU24" s="134"/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  <c r="IF24" s="134"/>
      <c r="IG24" s="134"/>
      <c r="IH24" s="134"/>
      <c r="II24" s="134"/>
      <c r="IJ24" s="134"/>
      <c r="IK24" s="134"/>
      <c r="IL24" s="134"/>
      <c r="IM24" s="134"/>
      <c r="IN24" s="134"/>
      <c r="IO24" s="134"/>
      <c r="IP24" s="134"/>
      <c r="IQ24" s="134"/>
      <c r="IR24" s="134"/>
      <c r="IS24" s="134"/>
      <c r="IT24" s="134"/>
      <c r="IU24" s="134"/>
      <c r="IV24" s="134"/>
      <c r="IW24" s="134"/>
      <c r="IY24" s="134"/>
      <c r="IZ24" s="134"/>
      <c r="JA24" s="134"/>
      <c r="JB24" s="134"/>
      <c r="JC24" s="134"/>
      <c r="JD24" s="134"/>
      <c r="JE24" s="134"/>
      <c r="JF24" s="134"/>
      <c r="JG24" s="134"/>
      <c r="JH24" s="134"/>
      <c r="JI24" s="134"/>
      <c r="JJ24" s="134"/>
      <c r="JK24" s="134"/>
      <c r="JL24" s="134"/>
      <c r="JM24" s="134"/>
      <c r="JN24" s="134"/>
      <c r="JO24" s="134"/>
      <c r="JP24" s="134"/>
      <c r="JQ24" s="134"/>
      <c r="JR24" s="134"/>
      <c r="JS24" s="134"/>
      <c r="JT24" s="134"/>
      <c r="JU24" s="134"/>
      <c r="JV24" s="134"/>
      <c r="JW24" s="134"/>
      <c r="JX24" s="134"/>
      <c r="JY24" s="134"/>
      <c r="JZ24" s="134"/>
      <c r="KA24" s="134"/>
      <c r="KB24" s="134"/>
      <c r="KC24" s="134"/>
      <c r="KE24" s="134"/>
      <c r="KF24" s="134"/>
      <c r="KG24" s="134"/>
      <c r="KH24" s="134"/>
      <c r="KI24" s="134"/>
      <c r="KJ24" s="134"/>
      <c r="KK24" s="134"/>
      <c r="KL24" s="134"/>
      <c r="KM24" s="134"/>
      <c r="KN24" s="134"/>
      <c r="KO24" s="134"/>
      <c r="KP24" s="134"/>
      <c r="KQ24" s="134"/>
      <c r="KR24" s="134"/>
      <c r="KS24" s="134"/>
      <c r="KT24" s="134"/>
      <c r="KU24" s="134"/>
      <c r="KV24" s="134"/>
      <c r="KW24" s="134"/>
      <c r="KX24" s="134"/>
      <c r="KY24" s="134"/>
      <c r="KZ24" s="134"/>
      <c r="LA24" s="134"/>
      <c r="LB24" s="134"/>
      <c r="LC24" s="134"/>
      <c r="LD24" s="134"/>
      <c r="LE24" s="134"/>
      <c r="LF24" s="134"/>
      <c r="LG24" s="134"/>
      <c r="LH24" s="134"/>
      <c r="LI24" s="134"/>
      <c r="LK24" s="134"/>
      <c r="LL24" s="134"/>
      <c r="LM24" s="134"/>
      <c r="LN24" s="134"/>
      <c r="LO24" s="134"/>
      <c r="LP24" s="134"/>
      <c r="LQ24" s="134"/>
      <c r="LR24" s="134"/>
      <c r="LS24" s="134"/>
      <c r="LT24" s="134"/>
      <c r="LU24" s="134"/>
      <c r="LV24" s="134"/>
      <c r="LW24" s="134"/>
      <c r="LX24" s="134"/>
      <c r="LY24" s="134"/>
      <c r="LZ24" s="134"/>
      <c r="MA24" s="134"/>
      <c r="MB24" s="134"/>
      <c r="MC24" s="134"/>
      <c r="MD24" s="134"/>
      <c r="ME24" s="134"/>
      <c r="MF24" s="134"/>
      <c r="MG24" s="134"/>
      <c r="MH24" s="134"/>
      <c r="MI24" s="134"/>
      <c r="MJ24" s="134"/>
      <c r="MK24" s="134"/>
      <c r="ML24" s="134"/>
      <c r="MM24" s="134"/>
      <c r="MN24" s="134"/>
      <c r="MO24" s="134"/>
    </row>
    <row r="25" spans="1:353" ht="24.9" customHeight="1" x14ac:dyDescent="0.3">
      <c r="E25" s="36" t="s">
        <v>13</v>
      </c>
      <c r="F25" s="37" t="s">
        <v>14</v>
      </c>
      <c r="G25" s="37" t="s">
        <v>15</v>
      </c>
      <c r="H25" s="36" t="s">
        <v>16</v>
      </c>
      <c r="I25" s="36" t="s">
        <v>17</v>
      </c>
      <c r="J25" s="36" t="s">
        <v>18</v>
      </c>
      <c r="K25" s="37" t="s">
        <v>19</v>
      </c>
      <c r="L25" s="37" t="s">
        <v>13</v>
      </c>
      <c r="M25" s="37" t="s">
        <v>14</v>
      </c>
      <c r="N25" s="37" t="s">
        <v>15</v>
      </c>
      <c r="O25" s="36" t="s">
        <v>16</v>
      </c>
      <c r="P25" s="36" t="s">
        <v>17</v>
      </c>
      <c r="Q25" s="37" t="s">
        <v>18</v>
      </c>
      <c r="R25" s="37" t="s">
        <v>19</v>
      </c>
      <c r="S25" s="37" t="s">
        <v>13</v>
      </c>
      <c r="T25" s="37" t="s">
        <v>14</v>
      </c>
      <c r="U25" s="37" t="s">
        <v>15</v>
      </c>
      <c r="V25" s="36" t="s">
        <v>16</v>
      </c>
      <c r="W25" s="36" t="s">
        <v>17</v>
      </c>
      <c r="X25" s="37" t="s">
        <v>18</v>
      </c>
      <c r="Y25" s="37" t="s">
        <v>19</v>
      </c>
      <c r="Z25" s="37" t="s">
        <v>13</v>
      </c>
      <c r="AA25" s="37" t="s">
        <v>14</v>
      </c>
      <c r="AB25" s="37" t="s">
        <v>15</v>
      </c>
      <c r="AC25" s="36" t="s">
        <v>16</v>
      </c>
      <c r="AD25" s="36" t="s">
        <v>17</v>
      </c>
      <c r="AE25" s="37" t="s">
        <v>18</v>
      </c>
      <c r="AF25" s="37" t="s">
        <v>19</v>
      </c>
      <c r="AG25" s="37" t="s">
        <v>13</v>
      </c>
      <c r="AH25" s="37" t="s">
        <v>14</v>
      </c>
      <c r="AI25" s="37" t="s">
        <v>15</v>
      </c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</row>
    <row r="26" spans="1:353" ht="24.9" customHeight="1" x14ac:dyDescent="0.3">
      <c r="E26" s="38">
        <v>1</v>
      </c>
      <c r="F26" s="39">
        <v>2</v>
      </c>
      <c r="G26" s="39">
        <v>3</v>
      </c>
      <c r="H26" s="38">
        <v>4</v>
      </c>
      <c r="I26" s="38">
        <v>5</v>
      </c>
      <c r="J26" s="38">
        <v>6</v>
      </c>
      <c r="K26" s="39">
        <v>7</v>
      </c>
      <c r="L26" s="39">
        <v>8</v>
      </c>
      <c r="M26" s="39">
        <v>9</v>
      </c>
      <c r="N26" s="39">
        <v>10</v>
      </c>
      <c r="O26" s="38">
        <v>11</v>
      </c>
      <c r="P26" s="38">
        <v>12</v>
      </c>
      <c r="Q26" s="39">
        <v>13</v>
      </c>
      <c r="R26" s="39">
        <v>14</v>
      </c>
      <c r="S26" s="39">
        <v>15</v>
      </c>
      <c r="T26" s="39">
        <v>16</v>
      </c>
      <c r="U26" s="39">
        <v>17</v>
      </c>
      <c r="V26" s="38">
        <v>18</v>
      </c>
      <c r="W26" s="38">
        <v>19</v>
      </c>
      <c r="X26" s="39">
        <v>20</v>
      </c>
      <c r="Y26" s="39">
        <v>21</v>
      </c>
      <c r="Z26" s="39">
        <v>22</v>
      </c>
      <c r="AA26" s="39">
        <v>23</v>
      </c>
      <c r="AB26" s="39">
        <v>24</v>
      </c>
      <c r="AC26" s="38">
        <v>25</v>
      </c>
      <c r="AD26" s="38">
        <v>26</v>
      </c>
      <c r="AE26" s="39">
        <v>27</v>
      </c>
      <c r="AF26" s="39">
        <v>28</v>
      </c>
      <c r="AG26" s="39">
        <v>29</v>
      </c>
      <c r="AH26" s="39">
        <v>30</v>
      </c>
      <c r="AI26" s="39">
        <v>31</v>
      </c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E26" s="40"/>
      <c r="KF26" s="40"/>
      <c r="KG26" s="40"/>
      <c r="KH26" s="40"/>
      <c r="KI26" s="40"/>
      <c r="KJ26" s="40"/>
      <c r="KK26" s="40"/>
      <c r="KL26" s="40"/>
      <c r="KM26" s="40"/>
      <c r="KN26" s="40"/>
      <c r="KO26" s="40"/>
      <c r="KP26" s="40"/>
      <c r="KQ26" s="40"/>
      <c r="KR26" s="40"/>
      <c r="KS26" s="40"/>
      <c r="KT26" s="40"/>
      <c r="KU26" s="40"/>
      <c r="KV26" s="40"/>
      <c r="KW26" s="40"/>
      <c r="KX26" s="40"/>
      <c r="KY26" s="40"/>
      <c r="KZ26" s="40"/>
      <c r="LA26" s="40"/>
      <c r="LB26" s="40"/>
      <c r="LC26" s="40"/>
      <c r="LD26" s="40"/>
      <c r="LE26" s="40"/>
      <c r="LF26" s="40"/>
      <c r="LG26" s="40"/>
      <c r="LH26" s="40"/>
      <c r="LI26" s="40"/>
      <c r="LK26" s="40"/>
      <c r="LL26" s="40"/>
      <c r="LM26" s="40"/>
      <c r="LN26" s="40"/>
      <c r="LO26" s="40"/>
      <c r="LP26" s="40"/>
      <c r="LQ26" s="40"/>
      <c r="LR26" s="40"/>
      <c r="LS26" s="40"/>
      <c r="LT26" s="40"/>
      <c r="LU26" s="40"/>
      <c r="LV26" s="40"/>
      <c r="LW26" s="40"/>
      <c r="LX26" s="40"/>
      <c r="LY26" s="40"/>
      <c r="LZ26" s="40"/>
      <c r="MA26" s="40"/>
      <c r="MB26" s="40"/>
      <c r="MC26" s="40"/>
      <c r="MD26" s="40"/>
      <c r="ME26" s="40"/>
      <c r="MF26" s="40"/>
      <c r="MG26" s="40"/>
      <c r="MH26" s="40"/>
      <c r="MI26" s="40"/>
      <c r="MJ26" s="40"/>
      <c r="MK26" s="40"/>
      <c r="ML26" s="40"/>
      <c r="MM26" s="40"/>
      <c r="MN26" s="40"/>
      <c r="MO26" s="40"/>
    </row>
    <row r="27" spans="1:353" ht="24.9" customHeight="1" x14ac:dyDescent="0.3">
      <c r="B27" s="1">
        <f>COUNTIF(E27:AI27,"U")</f>
        <v>0</v>
      </c>
      <c r="D27" s="7" t="s">
        <v>4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3" ht="24.9" customHeight="1" x14ac:dyDescent="0.3">
      <c r="B28" s="1">
        <f>COUNTIF(E28:AI28,"U")</f>
        <v>0</v>
      </c>
      <c r="D28" s="7" t="s">
        <v>32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3" ht="24.9" customHeight="1" x14ac:dyDescent="0.3">
      <c r="B29" s="1">
        <f t="shared" ref="B29:B30" si="3">COUNTIF(E29:AI29,"U")</f>
        <v>0</v>
      </c>
      <c r="D29" s="7" t="s">
        <v>9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3" ht="24.9" customHeight="1" x14ac:dyDescent="0.3">
      <c r="B30" s="1">
        <f t="shared" si="3"/>
        <v>0</v>
      </c>
      <c r="D30" s="7" t="s">
        <v>10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3" ht="24.9" customHeight="1" x14ac:dyDescent="0.3"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3" ht="24.9" customHeight="1" x14ac:dyDescent="0.3">
      <c r="B32" s="176" t="s">
        <v>11</v>
      </c>
      <c r="C32" s="176"/>
      <c r="D32" s="176"/>
      <c r="E32" s="134" t="s">
        <v>20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</row>
    <row r="33" spans="2:35" ht="24.9" customHeight="1" x14ac:dyDescent="0.3">
      <c r="E33" s="36" t="s">
        <v>16</v>
      </c>
      <c r="F33" s="36" t="s">
        <v>17</v>
      </c>
      <c r="G33" s="37" t="s">
        <v>18</v>
      </c>
      <c r="H33" s="37" t="s">
        <v>19</v>
      </c>
      <c r="I33" s="37" t="s">
        <v>13</v>
      </c>
      <c r="J33" s="37" t="s">
        <v>14</v>
      </c>
      <c r="K33" s="37" t="s">
        <v>15</v>
      </c>
      <c r="L33" s="36" t="s">
        <v>16</v>
      </c>
      <c r="M33" s="36" t="s">
        <v>17</v>
      </c>
      <c r="N33" s="37" t="s">
        <v>18</v>
      </c>
      <c r="O33" s="37" t="s">
        <v>19</v>
      </c>
      <c r="P33" s="37" t="s">
        <v>13</v>
      </c>
      <c r="Q33" s="37" t="s">
        <v>14</v>
      </c>
      <c r="R33" s="37" t="s">
        <v>15</v>
      </c>
      <c r="S33" s="36" t="s">
        <v>16</v>
      </c>
      <c r="T33" s="36" t="s">
        <v>17</v>
      </c>
      <c r="U33" s="37" t="s">
        <v>18</v>
      </c>
      <c r="V33" s="37" t="s">
        <v>19</v>
      </c>
      <c r="W33" s="37" t="s">
        <v>13</v>
      </c>
      <c r="X33" s="37" t="s">
        <v>14</v>
      </c>
      <c r="Y33" s="37" t="s">
        <v>15</v>
      </c>
      <c r="Z33" s="36" t="s">
        <v>16</v>
      </c>
      <c r="AA33" s="36" t="s">
        <v>17</v>
      </c>
      <c r="AB33" s="37" t="s">
        <v>18</v>
      </c>
      <c r="AC33" s="37" t="s">
        <v>19</v>
      </c>
      <c r="AD33" s="37" t="s">
        <v>13</v>
      </c>
      <c r="AE33" s="37" t="s">
        <v>14</v>
      </c>
      <c r="AF33" s="37" t="s">
        <v>15</v>
      </c>
      <c r="AG33" s="36" t="s">
        <v>16</v>
      </c>
      <c r="AH33" s="37"/>
      <c r="AI33" s="42"/>
    </row>
    <row r="34" spans="2:35" ht="24.9" customHeight="1" x14ac:dyDescent="0.3">
      <c r="E34" s="38">
        <v>1</v>
      </c>
      <c r="F34" s="38">
        <v>2</v>
      </c>
      <c r="G34" s="39">
        <v>3</v>
      </c>
      <c r="H34" s="39">
        <v>4</v>
      </c>
      <c r="I34" s="39">
        <v>5</v>
      </c>
      <c r="J34" s="39">
        <v>6</v>
      </c>
      <c r="K34" s="39">
        <v>7</v>
      </c>
      <c r="L34" s="38">
        <v>8</v>
      </c>
      <c r="M34" s="38">
        <v>9</v>
      </c>
      <c r="N34" s="39">
        <v>10</v>
      </c>
      <c r="O34" s="39">
        <v>11</v>
      </c>
      <c r="P34" s="39">
        <v>12</v>
      </c>
      <c r="Q34" s="39">
        <v>13</v>
      </c>
      <c r="R34" s="39">
        <v>14</v>
      </c>
      <c r="S34" s="38">
        <v>15</v>
      </c>
      <c r="T34" s="38">
        <v>16</v>
      </c>
      <c r="U34" s="39">
        <v>17</v>
      </c>
      <c r="V34" s="39">
        <v>18</v>
      </c>
      <c r="W34" s="39">
        <v>19</v>
      </c>
      <c r="X34" s="39">
        <v>20</v>
      </c>
      <c r="Y34" s="39">
        <v>21</v>
      </c>
      <c r="Z34" s="38">
        <v>22</v>
      </c>
      <c r="AA34" s="38">
        <v>23</v>
      </c>
      <c r="AB34" s="39">
        <v>24</v>
      </c>
      <c r="AC34" s="39">
        <v>25</v>
      </c>
      <c r="AD34" s="39">
        <v>26</v>
      </c>
      <c r="AE34" s="39">
        <v>27</v>
      </c>
      <c r="AF34" s="39">
        <v>28</v>
      </c>
      <c r="AG34" s="38">
        <v>29</v>
      </c>
      <c r="AH34" s="39"/>
      <c r="AI34" s="39"/>
    </row>
    <row r="35" spans="2:35" ht="24.9" customHeight="1" x14ac:dyDescent="0.3">
      <c r="B35" s="1">
        <f>COUNTIF(E35:AI35,"U")</f>
        <v>0</v>
      </c>
      <c r="D35" s="7" t="s">
        <v>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2:35" ht="24.9" customHeight="1" x14ac:dyDescent="0.3">
      <c r="B36" s="1">
        <f>COUNTIF(E36:AI36,"U")</f>
        <v>0</v>
      </c>
      <c r="D36" s="7" t="s">
        <v>32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2:35" ht="24.9" customHeight="1" x14ac:dyDescent="0.3">
      <c r="B37" s="1">
        <f t="shared" ref="B37:B38" si="4">COUNTIF(E37:AI37,"U")</f>
        <v>0</v>
      </c>
      <c r="D37" s="7" t="s">
        <v>9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2:35" ht="24.9" customHeight="1" x14ac:dyDescent="0.3">
      <c r="B38" s="1">
        <f t="shared" si="4"/>
        <v>0</v>
      </c>
      <c r="D38" s="7" t="s">
        <v>10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2:35" ht="24.9" customHeight="1" x14ac:dyDescent="0.3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2:35" ht="24.9" customHeight="1" x14ac:dyDescent="0.3">
      <c r="B40" s="176" t="s">
        <v>11</v>
      </c>
      <c r="C40" s="176"/>
      <c r="D40" s="176"/>
      <c r="E40" s="134" t="s">
        <v>21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</row>
    <row r="41" spans="2:35" ht="24.9" customHeight="1" x14ac:dyDescent="0.3">
      <c r="E41" s="36" t="s">
        <v>17</v>
      </c>
      <c r="F41" s="37" t="s">
        <v>18</v>
      </c>
      <c r="G41" s="37" t="s">
        <v>19</v>
      </c>
      <c r="H41" s="37" t="s">
        <v>13</v>
      </c>
      <c r="I41" s="37" t="s">
        <v>14</v>
      </c>
      <c r="J41" s="37" t="s">
        <v>15</v>
      </c>
      <c r="K41" s="36" t="s">
        <v>16</v>
      </c>
      <c r="L41" s="36" t="s">
        <v>17</v>
      </c>
      <c r="M41" s="37" t="s">
        <v>18</v>
      </c>
      <c r="N41" s="37" t="s">
        <v>19</v>
      </c>
      <c r="O41" s="37" t="s">
        <v>13</v>
      </c>
      <c r="P41" s="37" t="s">
        <v>14</v>
      </c>
      <c r="Q41" s="37" t="s">
        <v>15</v>
      </c>
      <c r="R41" s="36" t="s">
        <v>16</v>
      </c>
      <c r="S41" s="36" t="s">
        <v>17</v>
      </c>
      <c r="T41" s="37" t="s">
        <v>18</v>
      </c>
      <c r="U41" s="37" t="s">
        <v>19</v>
      </c>
      <c r="V41" s="37" t="s">
        <v>13</v>
      </c>
      <c r="W41" s="37" t="s">
        <v>14</v>
      </c>
      <c r="X41" s="37" t="s">
        <v>15</v>
      </c>
      <c r="Y41" s="36" t="s">
        <v>16</v>
      </c>
      <c r="Z41" s="36" t="s">
        <v>17</v>
      </c>
      <c r="AA41" s="37" t="s">
        <v>18</v>
      </c>
      <c r="AB41" s="37" t="s">
        <v>19</v>
      </c>
      <c r="AC41" s="37" t="s">
        <v>13</v>
      </c>
      <c r="AD41" s="37" t="s">
        <v>14</v>
      </c>
      <c r="AE41" s="37" t="s">
        <v>15</v>
      </c>
      <c r="AF41" s="36" t="s">
        <v>16</v>
      </c>
      <c r="AG41" s="36" t="s">
        <v>17</v>
      </c>
      <c r="AH41" s="37" t="s">
        <v>18</v>
      </c>
      <c r="AI41" s="37" t="s">
        <v>19</v>
      </c>
    </row>
    <row r="42" spans="2:35" ht="24.9" customHeight="1" x14ac:dyDescent="0.3">
      <c r="E42" s="38">
        <v>1</v>
      </c>
      <c r="F42" s="39">
        <v>2</v>
      </c>
      <c r="G42" s="39">
        <v>3</v>
      </c>
      <c r="H42" s="39">
        <v>4</v>
      </c>
      <c r="I42" s="39">
        <v>5</v>
      </c>
      <c r="J42" s="39">
        <v>6</v>
      </c>
      <c r="K42" s="38">
        <v>7</v>
      </c>
      <c r="L42" s="38">
        <v>8</v>
      </c>
      <c r="M42" s="39">
        <v>9</v>
      </c>
      <c r="N42" s="39">
        <v>10</v>
      </c>
      <c r="O42" s="39">
        <v>11</v>
      </c>
      <c r="P42" s="39">
        <v>12</v>
      </c>
      <c r="Q42" s="39">
        <v>13</v>
      </c>
      <c r="R42" s="38">
        <v>14</v>
      </c>
      <c r="S42" s="38">
        <v>15</v>
      </c>
      <c r="T42" s="39">
        <v>16</v>
      </c>
      <c r="U42" s="39">
        <v>17</v>
      </c>
      <c r="V42" s="39">
        <v>18</v>
      </c>
      <c r="W42" s="39">
        <v>19</v>
      </c>
      <c r="X42" s="39">
        <v>20</v>
      </c>
      <c r="Y42" s="38">
        <v>21</v>
      </c>
      <c r="Z42" s="38">
        <v>22</v>
      </c>
      <c r="AA42" s="39">
        <v>23</v>
      </c>
      <c r="AB42" s="39">
        <v>24</v>
      </c>
      <c r="AC42" s="39">
        <v>25</v>
      </c>
      <c r="AD42" s="39">
        <v>26</v>
      </c>
      <c r="AE42" s="39">
        <v>27</v>
      </c>
      <c r="AF42" s="38">
        <v>28</v>
      </c>
      <c r="AG42" s="38">
        <v>29</v>
      </c>
      <c r="AH42" s="39">
        <v>30</v>
      </c>
      <c r="AI42" s="39">
        <v>31</v>
      </c>
    </row>
    <row r="43" spans="2:35" ht="24.9" customHeight="1" x14ac:dyDescent="0.3">
      <c r="B43" s="1">
        <f>COUNTIF(E43:AI43,"U")</f>
        <v>4</v>
      </c>
      <c r="D43" s="7" t="s">
        <v>4</v>
      </c>
      <c r="E43" s="41"/>
      <c r="F43" s="41"/>
      <c r="G43" s="41"/>
      <c r="H43" s="41"/>
      <c r="I43" s="41"/>
      <c r="J43" s="41"/>
      <c r="K43" s="41"/>
      <c r="L43" s="41"/>
      <c r="M43" s="57" t="s">
        <v>22</v>
      </c>
      <c r="N43" s="57" t="s">
        <v>22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57" t="s">
        <v>22</v>
      </c>
      <c r="AI43" s="57" t="s">
        <v>22</v>
      </c>
    </row>
    <row r="44" spans="2:35" ht="24.9" customHeight="1" x14ac:dyDescent="0.3">
      <c r="B44" s="1">
        <f>COUNTIF(E44:AI44,"U")</f>
        <v>0</v>
      </c>
      <c r="D44" s="7" t="s">
        <v>32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2:35" ht="24.9" customHeight="1" x14ac:dyDescent="0.3">
      <c r="B45" s="1">
        <f t="shared" ref="B45:B46" si="5">COUNTIF(E45:AI45,"U")</f>
        <v>0</v>
      </c>
      <c r="D45" s="7" t="s">
        <v>9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2:35" ht="24.9" customHeight="1" x14ac:dyDescent="0.3">
      <c r="B46" s="1">
        <f t="shared" si="5"/>
        <v>0</v>
      </c>
      <c r="D46" s="7" t="s">
        <v>10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</row>
    <row r="47" spans="2:35" ht="24.9" customHeight="1" x14ac:dyDescent="0.3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2:35" ht="24.9" customHeight="1" x14ac:dyDescent="0.3">
      <c r="B48" s="176" t="s">
        <v>11</v>
      </c>
      <c r="C48" s="176"/>
      <c r="D48" s="176"/>
      <c r="E48" s="134" t="s">
        <v>23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</row>
    <row r="49" spans="2:35" ht="24.9" customHeight="1" x14ac:dyDescent="0.3">
      <c r="E49" s="37" t="s">
        <v>13</v>
      </c>
      <c r="F49" s="37" t="s">
        <v>14</v>
      </c>
      <c r="G49" s="37" t="s">
        <v>15</v>
      </c>
      <c r="H49" s="36" t="s">
        <v>16</v>
      </c>
      <c r="I49" s="36" t="s">
        <v>17</v>
      </c>
      <c r="J49" s="37" t="s">
        <v>18</v>
      </c>
      <c r="K49" s="37" t="s">
        <v>19</v>
      </c>
      <c r="L49" s="37" t="s">
        <v>13</v>
      </c>
      <c r="M49" s="37" t="s">
        <v>14</v>
      </c>
      <c r="N49" s="36" t="s">
        <v>15</v>
      </c>
      <c r="O49" s="36" t="s">
        <v>16</v>
      </c>
      <c r="P49" s="36" t="s">
        <v>17</v>
      </c>
      <c r="Q49" s="36" t="s">
        <v>18</v>
      </c>
      <c r="R49" s="37" t="s">
        <v>19</v>
      </c>
      <c r="S49" s="37" t="s">
        <v>13</v>
      </c>
      <c r="T49" s="37" t="s">
        <v>14</v>
      </c>
      <c r="U49" s="37" t="s">
        <v>15</v>
      </c>
      <c r="V49" s="36" t="s">
        <v>16</v>
      </c>
      <c r="W49" s="36" t="s">
        <v>17</v>
      </c>
      <c r="X49" s="37" t="s">
        <v>18</v>
      </c>
      <c r="Y49" s="37" t="s">
        <v>19</v>
      </c>
      <c r="Z49" s="37" t="s">
        <v>13</v>
      </c>
      <c r="AA49" s="37" t="s">
        <v>14</v>
      </c>
      <c r="AB49" s="37" t="s">
        <v>15</v>
      </c>
      <c r="AC49" s="36" t="s">
        <v>16</v>
      </c>
      <c r="AD49" s="36" t="s">
        <v>17</v>
      </c>
      <c r="AE49" s="37" t="s">
        <v>18</v>
      </c>
      <c r="AF49" s="37" t="s">
        <v>19</v>
      </c>
      <c r="AG49" s="37" t="s">
        <v>13</v>
      </c>
      <c r="AH49" s="37" t="s">
        <v>14</v>
      </c>
      <c r="AI49" s="42"/>
    </row>
    <row r="50" spans="2:35" ht="24.9" customHeight="1" x14ac:dyDescent="0.3">
      <c r="E50" s="39">
        <v>1</v>
      </c>
      <c r="F50" s="39">
        <v>2</v>
      </c>
      <c r="G50" s="39">
        <v>3</v>
      </c>
      <c r="H50" s="38">
        <v>4</v>
      </c>
      <c r="I50" s="38">
        <v>5</v>
      </c>
      <c r="J50" s="39">
        <v>6</v>
      </c>
      <c r="K50" s="39">
        <v>7</v>
      </c>
      <c r="L50" s="39">
        <v>8</v>
      </c>
      <c r="M50" s="39">
        <v>9</v>
      </c>
      <c r="N50" s="38">
        <v>10</v>
      </c>
      <c r="O50" s="38">
        <v>11</v>
      </c>
      <c r="P50" s="38">
        <v>12</v>
      </c>
      <c r="Q50" s="38">
        <v>13</v>
      </c>
      <c r="R50" s="39">
        <v>14</v>
      </c>
      <c r="S50" s="39">
        <v>15</v>
      </c>
      <c r="T50" s="39">
        <v>16</v>
      </c>
      <c r="U50" s="39">
        <v>17</v>
      </c>
      <c r="V50" s="38">
        <v>18</v>
      </c>
      <c r="W50" s="38">
        <v>19</v>
      </c>
      <c r="X50" s="39">
        <v>20</v>
      </c>
      <c r="Y50" s="39">
        <v>21</v>
      </c>
      <c r="Z50" s="39">
        <v>22</v>
      </c>
      <c r="AA50" s="39">
        <v>23</v>
      </c>
      <c r="AB50" s="39">
        <v>24</v>
      </c>
      <c r="AC50" s="38">
        <v>25</v>
      </c>
      <c r="AD50" s="38">
        <v>26</v>
      </c>
      <c r="AE50" s="39">
        <v>27</v>
      </c>
      <c r="AF50" s="39">
        <v>28</v>
      </c>
      <c r="AG50" s="39">
        <v>29</v>
      </c>
      <c r="AH50" s="39">
        <v>30</v>
      </c>
      <c r="AI50" s="39"/>
    </row>
    <row r="51" spans="2:35" ht="24.9" customHeight="1" x14ac:dyDescent="0.3">
      <c r="B51" s="1">
        <f>COUNTIF(E51:AI51,"U")</f>
        <v>3</v>
      </c>
      <c r="D51" s="7" t="s">
        <v>4</v>
      </c>
      <c r="E51" s="57" t="s">
        <v>22</v>
      </c>
      <c r="F51" s="57" t="s">
        <v>22</v>
      </c>
      <c r="G51" s="57" t="s">
        <v>22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2:35" ht="24.9" customHeight="1" x14ac:dyDescent="0.3">
      <c r="B52" s="1">
        <f>COUNTIF(E52:AI52,"U")</f>
        <v>0</v>
      </c>
      <c r="D52" s="7" t="s">
        <v>32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spans="2:35" ht="24.9" customHeight="1" x14ac:dyDescent="0.3">
      <c r="B53" s="1">
        <f t="shared" ref="B53:B54" si="6">COUNTIF(E53:AI53,"U")</f>
        <v>0</v>
      </c>
      <c r="D53" s="7" t="s">
        <v>9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2:35" ht="24.9" customHeight="1" x14ac:dyDescent="0.3">
      <c r="B54" s="1">
        <f t="shared" si="6"/>
        <v>0</v>
      </c>
      <c r="D54" s="7" t="s">
        <v>10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2:35" ht="24.9" customHeight="1" x14ac:dyDescent="0.3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2:35" ht="24.9" customHeight="1" x14ac:dyDescent="0.3">
      <c r="B56" s="176" t="s">
        <v>11</v>
      </c>
      <c r="C56" s="176"/>
      <c r="D56" s="176"/>
      <c r="E56" s="134" t="s">
        <v>24</v>
      </c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</row>
    <row r="57" spans="2:35" ht="24.9" customHeight="1" x14ac:dyDescent="0.3">
      <c r="E57" s="37" t="s">
        <v>15</v>
      </c>
      <c r="F57" s="36" t="s">
        <v>16</v>
      </c>
      <c r="G57" s="36" t="s">
        <v>17</v>
      </c>
      <c r="H57" s="37" t="s">
        <v>18</v>
      </c>
      <c r="I57" s="37" t="s">
        <v>19</v>
      </c>
      <c r="J57" s="37" t="s">
        <v>13</v>
      </c>
      <c r="K57" s="37" t="s">
        <v>14</v>
      </c>
      <c r="L57" s="37" t="s">
        <v>15</v>
      </c>
      <c r="M57" s="36" t="s">
        <v>16</v>
      </c>
      <c r="N57" s="36" t="s">
        <v>17</v>
      </c>
      <c r="O57" s="37" t="s">
        <v>18</v>
      </c>
      <c r="P57" s="37" t="s">
        <v>19</v>
      </c>
      <c r="Q57" s="37" t="s">
        <v>13</v>
      </c>
      <c r="R57" s="37" t="s">
        <v>14</v>
      </c>
      <c r="S57" s="37" t="s">
        <v>15</v>
      </c>
      <c r="T57" s="36" t="s">
        <v>16</v>
      </c>
      <c r="U57" s="36" t="s">
        <v>17</v>
      </c>
      <c r="V57" s="37" t="s">
        <v>18</v>
      </c>
      <c r="W57" s="37" t="s">
        <v>19</v>
      </c>
      <c r="X57" s="37" t="s">
        <v>13</v>
      </c>
      <c r="Y57" s="36" t="s">
        <v>14</v>
      </c>
      <c r="Z57" s="37" t="s">
        <v>15</v>
      </c>
      <c r="AA57" s="36" t="s">
        <v>16</v>
      </c>
      <c r="AB57" s="36" t="s">
        <v>17</v>
      </c>
      <c r="AC57" s="37" t="s">
        <v>18</v>
      </c>
      <c r="AD57" s="37" t="s">
        <v>19</v>
      </c>
      <c r="AE57" s="37" t="s">
        <v>13</v>
      </c>
      <c r="AF57" s="37" t="s">
        <v>14</v>
      </c>
      <c r="AG57" s="37" t="s">
        <v>15</v>
      </c>
      <c r="AH57" s="36" t="s">
        <v>16</v>
      </c>
      <c r="AI57" s="36" t="s">
        <v>17</v>
      </c>
    </row>
    <row r="58" spans="2:35" ht="24.9" customHeight="1" x14ac:dyDescent="0.3">
      <c r="E58" s="39">
        <v>1</v>
      </c>
      <c r="F58" s="38">
        <v>2</v>
      </c>
      <c r="G58" s="38">
        <v>3</v>
      </c>
      <c r="H58" s="39">
        <v>4</v>
      </c>
      <c r="I58" s="39">
        <v>5</v>
      </c>
      <c r="J58" s="39">
        <v>6</v>
      </c>
      <c r="K58" s="39">
        <v>7</v>
      </c>
      <c r="L58" s="39">
        <v>8</v>
      </c>
      <c r="M58" s="38">
        <v>9</v>
      </c>
      <c r="N58" s="38">
        <v>10</v>
      </c>
      <c r="O58" s="39">
        <v>11</v>
      </c>
      <c r="P58" s="39">
        <v>12</v>
      </c>
      <c r="Q58" s="39">
        <v>13</v>
      </c>
      <c r="R58" s="39">
        <v>14</v>
      </c>
      <c r="S58" s="39">
        <v>15</v>
      </c>
      <c r="T58" s="38">
        <v>16</v>
      </c>
      <c r="U58" s="38">
        <v>17</v>
      </c>
      <c r="V58" s="39">
        <v>18</v>
      </c>
      <c r="W58" s="39">
        <v>19</v>
      </c>
      <c r="X58" s="39">
        <v>20</v>
      </c>
      <c r="Y58" s="38">
        <v>21</v>
      </c>
      <c r="Z58" s="39">
        <v>22</v>
      </c>
      <c r="AA58" s="38">
        <v>23</v>
      </c>
      <c r="AB58" s="38">
        <v>24</v>
      </c>
      <c r="AC58" s="39">
        <v>25</v>
      </c>
      <c r="AD58" s="39">
        <v>26</v>
      </c>
      <c r="AE58" s="39">
        <v>27</v>
      </c>
      <c r="AF58" s="39">
        <v>28</v>
      </c>
      <c r="AG58" s="39">
        <v>29</v>
      </c>
      <c r="AH58" s="38">
        <v>30</v>
      </c>
      <c r="AI58" s="38">
        <v>31</v>
      </c>
    </row>
    <row r="59" spans="2:35" ht="24.9" customHeight="1" x14ac:dyDescent="0.3">
      <c r="B59" s="1">
        <f>COUNTIF(E59:AI59,"U")</f>
        <v>2</v>
      </c>
      <c r="D59" s="7" t="s">
        <v>4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4" t="s">
        <v>22</v>
      </c>
      <c r="AG59" s="44" t="s">
        <v>22</v>
      </c>
      <c r="AH59" s="45"/>
      <c r="AI59" s="45"/>
    </row>
    <row r="60" spans="2:35" ht="24.9" customHeight="1" x14ac:dyDescent="0.3">
      <c r="B60" s="1">
        <f>COUNTIF(E60:AI60,"U")</f>
        <v>0</v>
      </c>
      <c r="D60" s="7" t="s">
        <v>32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2:35" ht="24.9" customHeight="1" x14ac:dyDescent="0.3">
      <c r="B61" s="1">
        <f t="shared" ref="B61:B62" si="7">COUNTIF(E61:AI61,"U")</f>
        <v>0</v>
      </c>
      <c r="D61" s="7" t="s">
        <v>9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2:35" ht="24.9" customHeight="1" x14ac:dyDescent="0.3">
      <c r="B62" s="1">
        <f t="shared" si="7"/>
        <v>0</v>
      </c>
      <c r="D62" s="7" t="s">
        <v>10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2:35" ht="24.9" customHeight="1" x14ac:dyDescent="0.3"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2:35" ht="24.9" customHeight="1" x14ac:dyDescent="0.3">
      <c r="B64" s="176" t="s">
        <v>11</v>
      </c>
      <c r="C64" s="176"/>
      <c r="D64" s="176"/>
      <c r="E64" s="134" t="s">
        <v>25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</row>
    <row r="65" spans="2:35" ht="24.9" customHeight="1" x14ac:dyDescent="0.3">
      <c r="E65" s="36" t="s">
        <v>18</v>
      </c>
      <c r="F65" s="37" t="s">
        <v>19</v>
      </c>
      <c r="G65" s="37" t="s">
        <v>13</v>
      </c>
      <c r="H65" s="37" t="s">
        <v>14</v>
      </c>
      <c r="I65" s="37" t="s">
        <v>15</v>
      </c>
      <c r="J65" s="36" t="s">
        <v>16</v>
      </c>
      <c r="K65" s="36" t="s">
        <v>17</v>
      </c>
      <c r="L65" s="37" t="s">
        <v>18</v>
      </c>
      <c r="M65" s="37" t="s">
        <v>19</v>
      </c>
      <c r="N65" s="37" t="s">
        <v>13</v>
      </c>
      <c r="O65" s="37" t="s">
        <v>14</v>
      </c>
      <c r="P65" s="37" t="s">
        <v>15</v>
      </c>
      <c r="Q65" s="36" t="s">
        <v>16</v>
      </c>
      <c r="R65" s="36" t="s">
        <v>17</v>
      </c>
      <c r="S65" s="37" t="s">
        <v>18</v>
      </c>
      <c r="T65" s="37" t="s">
        <v>19</v>
      </c>
      <c r="U65" s="37" t="s">
        <v>13</v>
      </c>
      <c r="V65" s="37" t="s">
        <v>14</v>
      </c>
      <c r="W65" s="37" t="s">
        <v>15</v>
      </c>
      <c r="X65" s="36" t="s">
        <v>16</v>
      </c>
      <c r="Y65" s="36" t="s">
        <v>17</v>
      </c>
      <c r="Z65" s="37" t="s">
        <v>18</v>
      </c>
      <c r="AA65" s="37" t="s">
        <v>19</v>
      </c>
      <c r="AB65" s="37" t="s">
        <v>13</v>
      </c>
      <c r="AC65" s="37" t="s">
        <v>14</v>
      </c>
      <c r="AD65" s="37" t="s">
        <v>15</v>
      </c>
      <c r="AE65" s="36" t="s">
        <v>16</v>
      </c>
      <c r="AF65" s="36" t="s">
        <v>17</v>
      </c>
      <c r="AG65" s="37" t="s">
        <v>18</v>
      </c>
      <c r="AH65" s="37" t="s">
        <v>19</v>
      </c>
      <c r="AI65" s="42"/>
    </row>
    <row r="66" spans="2:35" ht="24.9" customHeight="1" x14ac:dyDescent="0.3">
      <c r="E66" s="38">
        <v>1</v>
      </c>
      <c r="F66" s="39">
        <v>2</v>
      </c>
      <c r="G66" s="39">
        <v>3</v>
      </c>
      <c r="H66" s="39">
        <v>4</v>
      </c>
      <c r="I66" s="39">
        <v>5</v>
      </c>
      <c r="J66" s="38">
        <v>6</v>
      </c>
      <c r="K66" s="38">
        <v>7</v>
      </c>
      <c r="L66" s="39">
        <v>8</v>
      </c>
      <c r="M66" s="39">
        <v>9</v>
      </c>
      <c r="N66" s="39">
        <v>10</v>
      </c>
      <c r="O66" s="39">
        <v>11</v>
      </c>
      <c r="P66" s="39">
        <v>12</v>
      </c>
      <c r="Q66" s="38">
        <v>13</v>
      </c>
      <c r="R66" s="38">
        <v>14</v>
      </c>
      <c r="S66" s="39">
        <v>15</v>
      </c>
      <c r="T66" s="39">
        <v>16</v>
      </c>
      <c r="U66" s="39">
        <v>17</v>
      </c>
      <c r="V66" s="39">
        <v>18</v>
      </c>
      <c r="W66" s="39">
        <v>19</v>
      </c>
      <c r="X66" s="38">
        <v>20</v>
      </c>
      <c r="Y66" s="38">
        <v>21</v>
      </c>
      <c r="Z66" s="39">
        <v>22</v>
      </c>
      <c r="AA66" s="39">
        <v>23</v>
      </c>
      <c r="AB66" s="39">
        <v>24</v>
      </c>
      <c r="AC66" s="39">
        <v>25</v>
      </c>
      <c r="AD66" s="39">
        <v>26</v>
      </c>
      <c r="AE66" s="38">
        <v>27</v>
      </c>
      <c r="AF66" s="38">
        <v>28</v>
      </c>
      <c r="AG66" s="39">
        <v>29</v>
      </c>
      <c r="AH66" s="39">
        <v>30</v>
      </c>
      <c r="AI66" s="39"/>
    </row>
    <row r="67" spans="2:35" ht="24.9" customHeight="1" x14ac:dyDescent="0.3">
      <c r="B67" s="1">
        <f>COUNTIF(E67:AI67,"U")</f>
        <v>2</v>
      </c>
      <c r="D67" s="7" t="s">
        <v>4</v>
      </c>
      <c r="E67" s="41"/>
      <c r="F67" s="44" t="s">
        <v>22</v>
      </c>
      <c r="G67" s="44" t="s">
        <v>22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5"/>
    </row>
    <row r="68" spans="2:35" ht="24.9" customHeight="1" x14ac:dyDescent="0.3">
      <c r="B68" s="1">
        <f>COUNTIF(E68:AI68,"U")</f>
        <v>0</v>
      </c>
      <c r="D68" s="7" t="s">
        <v>32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5"/>
    </row>
    <row r="69" spans="2:35" ht="24.9" customHeight="1" x14ac:dyDescent="0.3">
      <c r="B69" s="1">
        <f>COUNTIF(E69:AI69,"U")</f>
        <v>4</v>
      </c>
      <c r="D69" s="7" t="s">
        <v>9</v>
      </c>
      <c r="E69" s="41"/>
      <c r="F69" s="41"/>
      <c r="G69" s="41"/>
      <c r="H69" s="43"/>
      <c r="I69" s="44" t="s">
        <v>22</v>
      </c>
      <c r="J69" s="43"/>
      <c r="K69" s="43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3"/>
      <c r="AD69" s="44" t="s">
        <v>22</v>
      </c>
      <c r="AE69" s="43"/>
      <c r="AF69" s="43"/>
      <c r="AG69" s="44" t="s">
        <v>22</v>
      </c>
      <c r="AH69" s="44" t="s">
        <v>22</v>
      </c>
      <c r="AI69" s="45"/>
    </row>
    <row r="70" spans="2:35" ht="24.9" customHeight="1" x14ac:dyDescent="0.3">
      <c r="B70" s="1">
        <f t="shared" ref="B70" si="8">COUNTIF(E70:AI70,"U")</f>
        <v>0</v>
      </c>
      <c r="D70" s="7" t="s">
        <v>10</v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5"/>
    </row>
    <row r="71" spans="2:35" ht="24.9" customHeight="1" x14ac:dyDescent="0.3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5"/>
    </row>
    <row r="72" spans="2:35" ht="24.9" customHeight="1" x14ac:dyDescent="0.3">
      <c r="E72" s="134" t="s">
        <v>26</v>
      </c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</row>
    <row r="73" spans="2:35" ht="24.9" customHeight="1" x14ac:dyDescent="0.3">
      <c r="B73" s="176" t="s">
        <v>11</v>
      </c>
      <c r="C73" s="176"/>
      <c r="D73" s="176"/>
      <c r="E73" s="37" t="s">
        <v>13</v>
      </c>
      <c r="F73" s="37" t="s">
        <v>14</v>
      </c>
      <c r="G73" s="37" t="s">
        <v>15</v>
      </c>
      <c r="H73" s="36" t="s">
        <v>16</v>
      </c>
      <c r="I73" s="36" t="s">
        <v>17</v>
      </c>
      <c r="J73" s="37" t="s">
        <v>18</v>
      </c>
      <c r="K73" s="37" t="s">
        <v>19</v>
      </c>
      <c r="L73" s="37" t="s">
        <v>13</v>
      </c>
      <c r="M73" s="37" t="s">
        <v>14</v>
      </c>
      <c r="N73" s="37" t="s">
        <v>15</v>
      </c>
      <c r="O73" s="36" t="s">
        <v>16</v>
      </c>
      <c r="P73" s="36" t="s">
        <v>17</v>
      </c>
      <c r="Q73" s="37" t="s">
        <v>18</v>
      </c>
      <c r="R73" s="37" t="s">
        <v>19</v>
      </c>
      <c r="S73" s="37" t="s">
        <v>13</v>
      </c>
      <c r="T73" s="37" t="s">
        <v>14</v>
      </c>
      <c r="U73" s="37" t="s">
        <v>15</v>
      </c>
      <c r="V73" s="36" t="s">
        <v>16</v>
      </c>
      <c r="W73" s="36" t="s">
        <v>17</v>
      </c>
      <c r="X73" s="37" t="s">
        <v>18</v>
      </c>
      <c r="Y73" s="37" t="s">
        <v>19</v>
      </c>
      <c r="Z73" s="37" t="s">
        <v>13</v>
      </c>
      <c r="AA73" s="37" t="s">
        <v>14</v>
      </c>
      <c r="AB73" s="37" t="s">
        <v>15</v>
      </c>
      <c r="AC73" s="36" t="s">
        <v>16</v>
      </c>
      <c r="AD73" s="36" t="s">
        <v>17</v>
      </c>
      <c r="AE73" s="37" t="s">
        <v>18</v>
      </c>
      <c r="AF73" s="37" t="s">
        <v>19</v>
      </c>
      <c r="AG73" s="37" t="s">
        <v>13</v>
      </c>
      <c r="AH73" s="37" t="s">
        <v>14</v>
      </c>
      <c r="AI73" s="37" t="s">
        <v>15</v>
      </c>
    </row>
    <row r="74" spans="2:35" ht="24.9" customHeight="1" x14ac:dyDescent="0.3">
      <c r="E74" s="39">
        <v>1</v>
      </c>
      <c r="F74" s="39">
        <v>2</v>
      </c>
      <c r="G74" s="39">
        <v>3</v>
      </c>
      <c r="H74" s="38">
        <v>4</v>
      </c>
      <c r="I74" s="38">
        <v>5</v>
      </c>
      <c r="J74" s="39">
        <v>6</v>
      </c>
      <c r="K74" s="39">
        <v>7</v>
      </c>
      <c r="L74" s="39">
        <v>8</v>
      </c>
      <c r="M74" s="39">
        <v>9</v>
      </c>
      <c r="N74" s="39">
        <v>10</v>
      </c>
      <c r="O74" s="38">
        <v>11</v>
      </c>
      <c r="P74" s="38">
        <v>12</v>
      </c>
      <c r="Q74" s="39">
        <v>13</v>
      </c>
      <c r="R74" s="39">
        <v>14</v>
      </c>
      <c r="S74" s="39">
        <v>15</v>
      </c>
      <c r="T74" s="39">
        <v>16</v>
      </c>
      <c r="U74" s="39">
        <v>17</v>
      </c>
      <c r="V74" s="38">
        <v>18</v>
      </c>
      <c r="W74" s="38">
        <v>19</v>
      </c>
      <c r="X74" s="39">
        <v>20</v>
      </c>
      <c r="Y74" s="39">
        <v>21</v>
      </c>
      <c r="Z74" s="39">
        <v>22</v>
      </c>
      <c r="AA74" s="39">
        <v>23</v>
      </c>
      <c r="AB74" s="39">
        <v>24</v>
      </c>
      <c r="AC74" s="38">
        <v>25</v>
      </c>
      <c r="AD74" s="38">
        <v>26</v>
      </c>
      <c r="AE74" s="39">
        <v>27</v>
      </c>
      <c r="AF74" s="39">
        <v>28</v>
      </c>
      <c r="AG74" s="39">
        <v>29</v>
      </c>
      <c r="AH74" s="39">
        <v>30</v>
      </c>
      <c r="AI74" s="39">
        <v>31</v>
      </c>
    </row>
    <row r="75" spans="2:35" ht="24.9" customHeight="1" x14ac:dyDescent="0.3">
      <c r="B75" s="1">
        <f>COUNTIF(E75:AI75,"U")</f>
        <v>0</v>
      </c>
      <c r="D75" s="7" t="s">
        <v>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</row>
    <row r="76" spans="2:35" ht="24.9" customHeight="1" x14ac:dyDescent="0.3">
      <c r="B76" s="1">
        <f>COUNTIF(E76:AI76,"U")</f>
        <v>0</v>
      </c>
      <c r="D76" s="7" t="s">
        <v>32</v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</row>
    <row r="77" spans="2:35" ht="24.9" customHeight="1" x14ac:dyDescent="0.3">
      <c r="B77" s="1">
        <f t="shared" ref="B77:B78" si="9">COUNTIF(E77:AI77,"U")</f>
        <v>2</v>
      </c>
      <c r="D77" s="7" t="s">
        <v>9</v>
      </c>
      <c r="E77" s="41"/>
      <c r="F77" s="41"/>
      <c r="G77" s="41"/>
      <c r="H77" s="41"/>
      <c r="I77" s="43"/>
      <c r="J77" s="44" t="s">
        <v>22</v>
      </c>
      <c r="K77" s="44" t="s">
        <v>22</v>
      </c>
      <c r="L77" s="43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2:35" ht="24.9" customHeight="1" x14ac:dyDescent="0.3">
      <c r="B78" s="1">
        <f t="shared" si="9"/>
        <v>0</v>
      </c>
      <c r="D78" s="7" t="s">
        <v>10</v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spans="2:35" ht="24.9" customHeight="1" x14ac:dyDescent="0.3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spans="2:35" ht="24.9" customHeight="1" x14ac:dyDescent="0.3">
      <c r="E80" s="134" t="s">
        <v>27</v>
      </c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</row>
    <row r="81" spans="2:36" ht="24.9" customHeight="1" x14ac:dyDescent="0.3">
      <c r="B81" s="176" t="s">
        <v>11</v>
      </c>
      <c r="C81" s="176"/>
      <c r="D81" s="176"/>
      <c r="E81" s="36" t="s">
        <v>16</v>
      </c>
      <c r="F81" s="36" t="s">
        <v>17</v>
      </c>
      <c r="G81" s="37" t="s">
        <v>18</v>
      </c>
      <c r="H81" s="37" t="s">
        <v>19</v>
      </c>
      <c r="I81" s="37" t="s">
        <v>13</v>
      </c>
      <c r="J81" s="37" t="s">
        <v>14</v>
      </c>
      <c r="K81" s="37" t="s">
        <v>15</v>
      </c>
      <c r="L81" s="36" t="s">
        <v>16</v>
      </c>
      <c r="M81" s="36" t="s">
        <v>17</v>
      </c>
      <c r="N81" s="37" t="s">
        <v>18</v>
      </c>
      <c r="O81" s="37" t="s">
        <v>19</v>
      </c>
      <c r="P81" s="37" t="s">
        <v>13</v>
      </c>
      <c r="Q81" s="37" t="s">
        <v>14</v>
      </c>
      <c r="R81" s="37" t="s">
        <v>15</v>
      </c>
      <c r="S81" s="36" t="s">
        <v>16</v>
      </c>
      <c r="T81" s="36" t="s">
        <v>17</v>
      </c>
      <c r="U81" s="37" t="s">
        <v>18</v>
      </c>
      <c r="V81" s="37" t="s">
        <v>19</v>
      </c>
      <c r="W81" s="37" t="s">
        <v>13</v>
      </c>
      <c r="X81" s="37" t="s">
        <v>14</v>
      </c>
      <c r="Y81" s="37" t="s">
        <v>15</v>
      </c>
      <c r="Z81" s="36" t="s">
        <v>16</v>
      </c>
      <c r="AA81" s="36" t="s">
        <v>17</v>
      </c>
      <c r="AB81" s="37" t="s">
        <v>18</v>
      </c>
      <c r="AC81" s="37" t="s">
        <v>19</v>
      </c>
      <c r="AD81" s="37" t="s">
        <v>13</v>
      </c>
      <c r="AE81" s="37" t="s">
        <v>14</v>
      </c>
      <c r="AF81" s="37" t="s">
        <v>15</v>
      </c>
      <c r="AG81" s="36" t="s">
        <v>16</v>
      </c>
      <c r="AH81" s="36" t="s">
        <v>17</v>
      </c>
      <c r="AI81" s="37" t="s">
        <v>18</v>
      </c>
      <c r="AJ81" s="30"/>
    </row>
    <row r="82" spans="2:36" ht="24.9" customHeight="1" x14ac:dyDescent="0.3">
      <c r="E82" s="38">
        <v>1</v>
      </c>
      <c r="F82" s="38">
        <v>2</v>
      </c>
      <c r="G82" s="39">
        <v>3</v>
      </c>
      <c r="H82" s="39">
        <v>4</v>
      </c>
      <c r="I82" s="39">
        <v>5</v>
      </c>
      <c r="J82" s="39">
        <v>6</v>
      </c>
      <c r="K82" s="39">
        <v>7</v>
      </c>
      <c r="L82" s="38">
        <v>8</v>
      </c>
      <c r="M82" s="38">
        <v>9</v>
      </c>
      <c r="N82" s="39">
        <v>10</v>
      </c>
      <c r="O82" s="39">
        <v>11</v>
      </c>
      <c r="P82" s="39">
        <v>12</v>
      </c>
      <c r="Q82" s="39">
        <v>13</v>
      </c>
      <c r="R82" s="39">
        <v>14</v>
      </c>
      <c r="S82" s="38">
        <v>15</v>
      </c>
      <c r="T82" s="38">
        <v>16</v>
      </c>
      <c r="U82" s="39">
        <v>17</v>
      </c>
      <c r="V82" s="39">
        <v>18</v>
      </c>
      <c r="W82" s="39">
        <v>19</v>
      </c>
      <c r="X82" s="39">
        <v>20</v>
      </c>
      <c r="Y82" s="39">
        <v>21</v>
      </c>
      <c r="Z82" s="38">
        <v>22</v>
      </c>
      <c r="AA82" s="38">
        <v>23</v>
      </c>
      <c r="AB82" s="39">
        <v>24</v>
      </c>
      <c r="AC82" s="39">
        <v>25</v>
      </c>
      <c r="AD82" s="39">
        <v>26</v>
      </c>
      <c r="AE82" s="39">
        <v>27</v>
      </c>
      <c r="AF82" s="39">
        <v>28</v>
      </c>
      <c r="AG82" s="38">
        <v>29</v>
      </c>
      <c r="AH82" s="38">
        <v>30</v>
      </c>
      <c r="AI82" s="39">
        <v>31</v>
      </c>
    </row>
    <row r="83" spans="2:36" ht="24.9" customHeight="1" x14ac:dyDescent="0.3">
      <c r="B83" s="1">
        <f>COUNTIF(E83:AI83,"U")</f>
        <v>0</v>
      </c>
      <c r="D83" s="7" t="s">
        <v>4</v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2:36" ht="24.9" customHeight="1" x14ac:dyDescent="0.3">
      <c r="B84" s="1">
        <f>COUNTIF(E84:AI84,"U")</f>
        <v>0</v>
      </c>
      <c r="D84" s="7" t="s">
        <v>32</v>
      </c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2:36" ht="24.9" customHeight="1" x14ac:dyDescent="0.3">
      <c r="B85" s="1">
        <f t="shared" ref="B85" si="10">COUNTIF(E85:AI85,"U")</f>
        <v>0</v>
      </c>
      <c r="D85" s="7" t="s">
        <v>9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2:36" ht="24.9" customHeight="1" x14ac:dyDescent="0.3">
      <c r="B86" s="1">
        <f>COUNTIF(E86:AI86,"U")</f>
        <v>0</v>
      </c>
      <c r="D86" s="7" t="s">
        <v>10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I86" s="41"/>
    </row>
    <row r="87" spans="2:36" ht="24.9" customHeight="1" x14ac:dyDescent="0.3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2:36" ht="24.9" customHeight="1" x14ac:dyDescent="0.3">
      <c r="E88" s="134" t="s">
        <v>28</v>
      </c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</row>
    <row r="89" spans="2:36" ht="24.9" customHeight="1" x14ac:dyDescent="0.3">
      <c r="B89" s="176" t="s">
        <v>11</v>
      </c>
      <c r="C89" s="176"/>
      <c r="D89" s="176"/>
      <c r="E89" s="37" t="s">
        <v>19</v>
      </c>
      <c r="F89" s="37" t="s">
        <v>13</v>
      </c>
      <c r="G89" s="37" t="s">
        <v>14</v>
      </c>
      <c r="H89" s="37" t="s">
        <v>15</v>
      </c>
      <c r="I89" s="36" t="s">
        <v>16</v>
      </c>
      <c r="J89" s="36" t="s">
        <v>17</v>
      </c>
      <c r="K89" s="37" t="s">
        <v>18</v>
      </c>
      <c r="L89" s="37" t="s">
        <v>19</v>
      </c>
      <c r="M89" s="37" t="s">
        <v>13</v>
      </c>
      <c r="N89" s="37" t="s">
        <v>14</v>
      </c>
      <c r="O89" s="37" t="s">
        <v>15</v>
      </c>
      <c r="P89" s="36" t="s">
        <v>16</v>
      </c>
      <c r="Q89" s="36" t="s">
        <v>17</v>
      </c>
      <c r="R89" s="37" t="s">
        <v>18</v>
      </c>
      <c r="S89" s="37" t="s">
        <v>19</v>
      </c>
      <c r="T89" s="37" t="s">
        <v>13</v>
      </c>
      <c r="U89" s="37" t="s">
        <v>14</v>
      </c>
      <c r="V89" s="37" t="s">
        <v>15</v>
      </c>
      <c r="W89" s="36" t="s">
        <v>16</v>
      </c>
      <c r="X89" s="36" t="s">
        <v>17</v>
      </c>
      <c r="Y89" s="37" t="s">
        <v>18</v>
      </c>
      <c r="Z89" s="37" t="s">
        <v>19</v>
      </c>
      <c r="AA89" s="37" t="s">
        <v>13</v>
      </c>
      <c r="AB89" s="37" t="s">
        <v>14</v>
      </c>
      <c r="AC89" s="37" t="s">
        <v>15</v>
      </c>
      <c r="AD89" s="36" t="s">
        <v>16</v>
      </c>
      <c r="AE89" s="36" t="s">
        <v>17</v>
      </c>
      <c r="AF89" s="37" t="s">
        <v>18</v>
      </c>
      <c r="AG89" s="37" t="s">
        <v>19</v>
      </c>
      <c r="AH89" s="37" t="s">
        <v>13</v>
      </c>
      <c r="AI89" s="37"/>
      <c r="AJ89" s="30"/>
    </row>
    <row r="90" spans="2:36" ht="24.9" customHeight="1" x14ac:dyDescent="0.3">
      <c r="E90" s="39">
        <v>1</v>
      </c>
      <c r="F90" s="39">
        <v>2</v>
      </c>
      <c r="G90" s="39">
        <v>3</v>
      </c>
      <c r="H90" s="39">
        <v>4</v>
      </c>
      <c r="I90" s="38">
        <v>5</v>
      </c>
      <c r="J90" s="38">
        <v>6</v>
      </c>
      <c r="K90" s="39">
        <v>7</v>
      </c>
      <c r="L90" s="39">
        <v>8</v>
      </c>
      <c r="M90" s="39">
        <v>9</v>
      </c>
      <c r="N90" s="39">
        <v>10</v>
      </c>
      <c r="O90" s="39">
        <v>11</v>
      </c>
      <c r="P90" s="38">
        <v>12</v>
      </c>
      <c r="Q90" s="38">
        <v>13</v>
      </c>
      <c r="R90" s="39">
        <v>14</v>
      </c>
      <c r="S90" s="39">
        <v>15</v>
      </c>
      <c r="T90" s="39">
        <v>16</v>
      </c>
      <c r="U90" s="39">
        <v>17</v>
      </c>
      <c r="V90" s="39">
        <v>18</v>
      </c>
      <c r="W90" s="38">
        <v>19</v>
      </c>
      <c r="X90" s="38">
        <v>20</v>
      </c>
      <c r="Y90" s="39">
        <v>21</v>
      </c>
      <c r="Z90" s="39">
        <v>22</v>
      </c>
      <c r="AA90" s="39">
        <v>23</v>
      </c>
      <c r="AB90" s="39">
        <v>24</v>
      </c>
      <c r="AC90" s="39">
        <v>25</v>
      </c>
      <c r="AD90" s="38">
        <v>26</v>
      </c>
      <c r="AE90" s="38">
        <v>27</v>
      </c>
      <c r="AF90" s="39">
        <v>28</v>
      </c>
      <c r="AG90" s="39">
        <v>29</v>
      </c>
      <c r="AH90" s="39">
        <v>30</v>
      </c>
      <c r="AI90" s="39"/>
    </row>
    <row r="91" spans="2:36" ht="24.9" customHeight="1" x14ac:dyDescent="0.3">
      <c r="B91" s="1">
        <f>COUNTIF(E91:AI91,"U")</f>
        <v>0</v>
      </c>
      <c r="D91" s="7" t="s">
        <v>4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spans="2:36" ht="24.9" customHeight="1" x14ac:dyDescent="0.3">
      <c r="B92" s="1">
        <f>COUNTIF(E92:AI92,"U")</f>
        <v>0</v>
      </c>
      <c r="D92" s="7" t="s">
        <v>32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spans="2:36" ht="24.9" customHeight="1" x14ac:dyDescent="0.3">
      <c r="B93" s="1">
        <f t="shared" ref="B93:B94" si="11">COUNTIF(E93:AI93,"U")</f>
        <v>4</v>
      </c>
      <c r="D93" s="7" t="s">
        <v>9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4" t="s">
        <v>22</v>
      </c>
      <c r="S93" s="44" t="s">
        <v>22</v>
      </c>
      <c r="T93" s="44" t="s">
        <v>22</v>
      </c>
      <c r="U93" s="58"/>
      <c r="V93" s="58"/>
      <c r="W93" s="58"/>
      <c r="X93" s="58"/>
      <c r="Y93" s="44" t="s">
        <v>22</v>
      </c>
      <c r="Z93" s="59" t="s">
        <v>39</v>
      </c>
      <c r="AA93" s="59" t="s">
        <v>39</v>
      </c>
      <c r="AB93" s="58"/>
      <c r="AC93" s="58"/>
      <c r="AD93" s="58"/>
      <c r="AE93" s="58"/>
      <c r="AF93" s="41"/>
      <c r="AG93" s="41"/>
      <c r="AH93" s="41"/>
      <c r="AI93" s="41"/>
    </row>
    <row r="94" spans="2:36" ht="24.9" customHeight="1" x14ac:dyDescent="0.3">
      <c r="B94" s="1">
        <f t="shared" si="11"/>
        <v>0</v>
      </c>
      <c r="D94" s="7" t="s">
        <v>10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2:36" ht="24.9" customHeight="1" x14ac:dyDescent="0.3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2:36" ht="24.9" customHeight="1" x14ac:dyDescent="0.3">
      <c r="E96" s="134" t="s">
        <v>29</v>
      </c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</row>
    <row r="97" spans="2:35" ht="24.9" customHeight="1" x14ac:dyDescent="0.3">
      <c r="B97" s="176" t="s">
        <v>11</v>
      </c>
      <c r="C97" s="176"/>
      <c r="D97" s="176"/>
      <c r="E97" s="37" t="s">
        <v>14</v>
      </c>
      <c r="F97" s="37" t="s">
        <v>15</v>
      </c>
      <c r="G97" s="36" t="s">
        <v>16</v>
      </c>
      <c r="H97" s="36" t="s">
        <v>17</v>
      </c>
      <c r="I97" s="37" t="s">
        <v>18</v>
      </c>
      <c r="J97" s="37" t="s">
        <v>19</v>
      </c>
      <c r="K97" s="37" t="s">
        <v>13</v>
      </c>
      <c r="L97" s="37" t="s">
        <v>14</v>
      </c>
      <c r="M97" s="37" t="s">
        <v>15</v>
      </c>
      <c r="N97" s="36" t="s">
        <v>16</v>
      </c>
      <c r="O97" s="36" t="s">
        <v>17</v>
      </c>
      <c r="P97" s="37" t="s">
        <v>18</v>
      </c>
      <c r="Q97" s="37" t="s">
        <v>19</v>
      </c>
      <c r="R97" s="37" t="s">
        <v>13</v>
      </c>
      <c r="S97" s="37" t="s">
        <v>14</v>
      </c>
      <c r="T97" s="37" t="s">
        <v>15</v>
      </c>
      <c r="U97" s="36" t="s">
        <v>16</v>
      </c>
      <c r="V97" s="36" t="s">
        <v>17</v>
      </c>
      <c r="W97" s="37" t="s">
        <v>18</v>
      </c>
      <c r="X97" s="37" t="s">
        <v>19</v>
      </c>
      <c r="Y97" s="37" t="s">
        <v>13</v>
      </c>
      <c r="Z97" s="37" t="s">
        <v>14</v>
      </c>
      <c r="AA97" s="37" t="s">
        <v>15</v>
      </c>
      <c r="AB97" s="36" t="s">
        <v>16</v>
      </c>
      <c r="AC97" s="36" t="s">
        <v>17</v>
      </c>
      <c r="AD97" s="37" t="s">
        <v>18</v>
      </c>
      <c r="AE97" s="37" t="s">
        <v>19</v>
      </c>
      <c r="AF97" s="37" t="s">
        <v>13</v>
      </c>
      <c r="AG97" s="37" t="s">
        <v>14</v>
      </c>
      <c r="AH97" s="37" t="s">
        <v>15</v>
      </c>
      <c r="AI97" s="36" t="s">
        <v>16</v>
      </c>
    </row>
    <row r="98" spans="2:35" ht="24.9" customHeight="1" x14ac:dyDescent="0.3">
      <c r="E98" s="39">
        <v>1</v>
      </c>
      <c r="F98" s="39">
        <v>2</v>
      </c>
      <c r="G98" s="38">
        <v>3</v>
      </c>
      <c r="H98" s="38">
        <v>4</v>
      </c>
      <c r="I98" s="39">
        <v>5</v>
      </c>
      <c r="J98" s="39">
        <v>6</v>
      </c>
      <c r="K98" s="39">
        <v>7</v>
      </c>
      <c r="L98" s="39">
        <v>8</v>
      </c>
      <c r="M98" s="39">
        <v>9</v>
      </c>
      <c r="N98" s="38">
        <v>10</v>
      </c>
      <c r="O98" s="38">
        <v>11</v>
      </c>
      <c r="P98" s="39">
        <v>12</v>
      </c>
      <c r="Q98" s="39">
        <v>13</v>
      </c>
      <c r="R98" s="39">
        <v>14</v>
      </c>
      <c r="S98" s="39">
        <v>15</v>
      </c>
      <c r="T98" s="39">
        <v>16</v>
      </c>
      <c r="U98" s="38">
        <v>17</v>
      </c>
      <c r="V98" s="38">
        <v>18</v>
      </c>
      <c r="W98" s="39">
        <v>19</v>
      </c>
      <c r="X98" s="39">
        <v>20</v>
      </c>
      <c r="Y98" s="39">
        <v>21</v>
      </c>
      <c r="Z98" s="39">
        <v>22</v>
      </c>
      <c r="AA98" s="39">
        <v>23</v>
      </c>
      <c r="AB98" s="38">
        <v>24</v>
      </c>
      <c r="AC98" s="38">
        <v>25</v>
      </c>
      <c r="AD98" s="39">
        <v>26</v>
      </c>
      <c r="AE98" s="39">
        <v>27</v>
      </c>
      <c r="AF98" s="39">
        <v>28</v>
      </c>
      <c r="AG98" s="39">
        <v>29</v>
      </c>
      <c r="AH98" s="39">
        <v>30</v>
      </c>
      <c r="AI98" s="38">
        <v>31</v>
      </c>
    </row>
    <row r="99" spans="2:35" ht="24.9" customHeight="1" x14ac:dyDescent="0.3">
      <c r="B99" s="1">
        <f>COUNTIF(E99:AI99,"U")</f>
        <v>4</v>
      </c>
      <c r="D99" s="7" t="s">
        <v>4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4" t="s">
        <v>22</v>
      </c>
      <c r="S99" s="41"/>
      <c r="T99" s="41"/>
      <c r="U99" s="41"/>
      <c r="V99" s="41"/>
      <c r="W99" s="44" t="s">
        <v>22</v>
      </c>
      <c r="X99" s="44" t="s">
        <v>22</v>
      </c>
      <c r="Y99" s="44" t="s">
        <v>22</v>
      </c>
      <c r="Z99" s="41"/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2:35" ht="24.9" customHeight="1" x14ac:dyDescent="0.3">
      <c r="B100" s="1">
        <f>COUNTIF(E100:AI100,"U")</f>
        <v>0</v>
      </c>
      <c r="D100" s="7" t="s">
        <v>32</v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2:35" ht="24.9" customHeight="1" x14ac:dyDescent="0.3">
      <c r="B101" s="1">
        <f t="shared" ref="B101:B102" si="12">COUNTIF(E101:AI101,"U")</f>
        <v>0</v>
      </c>
      <c r="D101" s="7" t="s">
        <v>9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2:35" ht="24.9" customHeight="1" x14ac:dyDescent="0.3">
      <c r="B102" s="1">
        <f t="shared" si="12"/>
        <v>3</v>
      </c>
      <c r="D102" s="7" t="s">
        <v>10</v>
      </c>
      <c r="E102" s="41"/>
      <c r="F102" s="44" t="s">
        <v>22</v>
      </c>
      <c r="G102" s="41"/>
      <c r="H102" s="43"/>
      <c r="I102" s="43"/>
      <c r="J102" s="43"/>
      <c r="K102" s="43"/>
      <c r="L102" s="44" t="s">
        <v>22</v>
      </c>
      <c r="M102" s="44" t="s">
        <v>22</v>
      </c>
      <c r="N102" s="43"/>
      <c r="O102" s="43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2:35" ht="24.9" customHeight="1" x14ac:dyDescent="0.3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2:35" ht="24.9" customHeight="1" x14ac:dyDescent="0.3">
      <c r="E104" s="134" t="s">
        <v>30</v>
      </c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</row>
    <row r="105" spans="2:35" ht="24.9" customHeight="1" x14ac:dyDescent="0.3">
      <c r="B105" s="176" t="s">
        <v>11</v>
      </c>
      <c r="C105" s="176"/>
      <c r="D105" s="176"/>
      <c r="E105" s="36" t="s">
        <v>17</v>
      </c>
      <c r="F105" s="37" t="s">
        <v>18</v>
      </c>
      <c r="G105" s="37" t="s">
        <v>19</v>
      </c>
      <c r="H105" s="37" t="s">
        <v>13</v>
      </c>
      <c r="I105" s="37" t="s">
        <v>14</v>
      </c>
      <c r="J105" s="37" t="s">
        <v>15</v>
      </c>
      <c r="K105" s="36" t="s">
        <v>16</v>
      </c>
      <c r="L105" s="36" t="s">
        <v>17</v>
      </c>
      <c r="M105" s="37" t="s">
        <v>18</v>
      </c>
      <c r="N105" s="37" t="s">
        <v>19</v>
      </c>
      <c r="O105" s="37" t="s">
        <v>13</v>
      </c>
      <c r="P105" s="37" t="s">
        <v>14</v>
      </c>
      <c r="Q105" s="37" t="s">
        <v>15</v>
      </c>
      <c r="R105" s="36" t="s">
        <v>16</v>
      </c>
      <c r="S105" s="36" t="s">
        <v>17</v>
      </c>
      <c r="T105" s="37" t="s">
        <v>18</v>
      </c>
      <c r="U105" s="37" t="s">
        <v>19</v>
      </c>
      <c r="V105" s="37" t="s">
        <v>13</v>
      </c>
      <c r="W105" s="37" t="s">
        <v>14</v>
      </c>
      <c r="X105" s="37" t="s">
        <v>15</v>
      </c>
      <c r="Y105" s="36" t="s">
        <v>16</v>
      </c>
      <c r="Z105" s="36" t="s">
        <v>17</v>
      </c>
      <c r="AA105" s="37" t="s">
        <v>18</v>
      </c>
      <c r="AB105" s="37" t="s">
        <v>19</v>
      </c>
      <c r="AC105" s="37" t="s">
        <v>13</v>
      </c>
      <c r="AD105" s="37" t="s">
        <v>14</v>
      </c>
      <c r="AE105" s="37" t="s">
        <v>15</v>
      </c>
      <c r="AF105" s="36" t="s">
        <v>16</v>
      </c>
      <c r="AG105" s="36" t="s">
        <v>17</v>
      </c>
      <c r="AH105" s="37" t="s">
        <v>18</v>
      </c>
      <c r="AI105" s="42"/>
    </row>
    <row r="106" spans="2:35" ht="24.9" customHeight="1" x14ac:dyDescent="0.3">
      <c r="E106" s="38">
        <v>1</v>
      </c>
      <c r="F106" s="39">
        <v>2</v>
      </c>
      <c r="G106" s="39">
        <v>3</v>
      </c>
      <c r="H106" s="39">
        <v>4</v>
      </c>
      <c r="I106" s="39">
        <v>5</v>
      </c>
      <c r="J106" s="39">
        <v>6</v>
      </c>
      <c r="K106" s="38">
        <v>7</v>
      </c>
      <c r="L106" s="38">
        <v>8</v>
      </c>
      <c r="M106" s="39">
        <v>9</v>
      </c>
      <c r="N106" s="39">
        <v>10</v>
      </c>
      <c r="O106" s="39">
        <v>11</v>
      </c>
      <c r="P106" s="39">
        <v>12</v>
      </c>
      <c r="Q106" s="39">
        <v>13</v>
      </c>
      <c r="R106" s="38">
        <v>14</v>
      </c>
      <c r="S106" s="38">
        <v>15</v>
      </c>
      <c r="T106" s="39">
        <v>16</v>
      </c>
      <c r="U106" s="39">
        <v>17</v>
      </c>
      <c r="V106" s="39">
        <v>18</v>
      </c>
      <c r="W106" s="39">
        <v>19</v>
      </c>
      <c r="X106" s="39">
        <v>20</v>
      </c>
      <c r="Y106" s="38">
        <v>21</v>
      </c>
      <c r="Z106" s="38">
        <v>22</v>
      </c>
      <c r="AA106" s="39">
        <v>23</v>
      </c>
      <c r="AB106" s="39">
        <v>24</v>
      </c>
      <c r="AC106" s="39">
        <v>25</v>
      </c>
      <c r="AD106" s="39">
        <v>26</v>
      </c>
      <c r="AE106" s="39">
        <v>27</v>
      </c>
      <c r="AF106" s="38">
        <v>28</v>
      </c>
      <c r="AG106" s="38">
        <v>29</v>
      </c>
      <c r="AH106" s="39">
        <v>30</v>
      </c>
      <c r="AI106" s="39"/>
    </row>
    <row r="107" spans="2:35" ht="24.9" customHeight="1" x14ac:dyDescent="0.3">
      <c r="B107" s="1">
        <f>COUNTIF(E107:AI107,"U")</f>
        <v>0</v>
      </c>
      <c r="D107" s="7" t="s">
        <v>4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</row>
    <row r="108" spans="2:35" ht="24.9" customHeight="1" x14ac:dyDescent="0.3">
      <c r="B108" s="1">
        <f>COUNTIF(E108:AI108,"U")</f>
        <v>0</v>
      </c>
      <c r="D108" s="7" t="s">
        <v>32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</row>
    <row r="109" spans="2:35" ht="24.9" customHeight="1" x14ac:dyDescent="0.3">
      <c r="B109" s="1">
        <f t="shared" ref="B109:B110" si="13">COUNTIF(E109:AI109,"U")</f>
        <v>0</v>
      </c>
      <c r="D109" s="7" t="s">
        <v>9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2:35" ht="24.9" customHeight="1" x14ac:dyDescent="0.3">
      <c r="B110" s="1">
        <f t="shared" si="13"/>
        <v>0</v>
      </c>
      <c r="D110" s="7" t="s">
        <v>10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2:35" ht="24.9" customHeight="1" x14ac:dyDescent="0.3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2:35" ht="24.9" customHeight="1" x14ac:dyDescent="0.3">
      <c r="E112" s="134" t="s">
        <v>31</v>
      </c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</row>
    <row r="113" spans="2:35" ht="24.9" customHeight="1" x14ac:dyDescent="0.3">
      <c r="B113" s="176" t="s">
        <v>11</v>
      </c>
      <c r="C113" s="176"/>
      <c r="D113" s="176"/>
      <c r="E113" s="37" t="s">
        <v>19</v>
      </c>
      <c r="F113" s="37" t="s">
        <v>13</v>
      </c>
      <c r="G113" s="37" t="s">
        <v>14</v>
      </c>
      <c r="H113" s="37" t="s">
        <v>15</v>
      </c>
      <c r="I113" s="36" t="s">
        <v>16</v>
      </c>
      <c r="J113" s="36" t="s">
        <v>17</v>
      </c>
      <c r="K113" s="37" t="s">
        <v>18</v>
      </c>
      <c r="L113" s="37" t="s">
        <v>19</v>
      </c>
      <c r="M113" s="37" t="s">
        <v>13</v>
      </c>
      <c r="N113" s="37" t="s">
        <v>14</v>
      </c>
      <c r="O113" s="37" t="s">
        <v>15</v>
      </c>
      <c r="P113" s="36" t="s">
        <v>16</v>
      </c>
      <c r="Q113" s="36" t="s">
        <v>17</v>
      </c>
      <c r="R113" s="37" t="s">
        <v>18</v>
      </c>
      <c r="S113" s="37" t="s">
        <v>19</v>
      </c>
      <c r="T113" s="37" t="s">
        <v>13</v>
      </c>
      <c r="U113" s="37" t="s">
        <v>14</v>
      </c>
      <c r="V113" s="37" t="s">
        <v>15</v>
      </c>
      <c r="W113" s="36" t="s">
        <v>16</v>
      </c>
      <c r="X113" s="36" t="s">
        <v>17</v>
      </c>
      <c r="Y113" s="37" t="s">
        <v>18</v>
      </c>
      <c r="Z113" s="37" t="s">
        <v>19</v>
      </c>
      <c r="AA113" s="37" t="s">
        <v>13</v>
      </c>
      <c r="AB113" s="37" t="s">
        <v>14</v>
      </c>
      <c r="AC113" s="37" t="s">
        <v>15</v>
      </c>
      <c r="AD113" s="36" t="s">
        <v>16</v>
      </c>
      <c r="AE113" s="36" t="s">
        <v>17</v>
      </c>
      <c r="AF113" s="37" t="s">
        <v>18</v>
      </c>
      <c r="AG113" s="37" t="s">
        <v>19</v>
      </c>
      <c r="AH113" s="37" t="s">
        <v>13</v>
      </c>
      <c r="AI113" s="37" t="s">
        <v>14</v>
      </c>
    </row>
    <row r="114" spans="2:35" ht="24.9" customHeight="1" x14ac:dyDescent="0.3">
      <c r="E114" s="39">
        <v>1</v>
      </c>
      <c r="F114" s="39">
        <v>2</v>
      </c>
      <c r="G114" s="39">
        <v>3</v>
      </c>
      <c r="H114" s="39">
        <v>4</v>
      </c>
      <c r="I114" s="38">
        <v>5</v>
      </c>
      <c r="J114" s="38">
        <v>6</v>
      </c>
      <c r="K114" s="39">
        <v>7</v>
      </c>
      <c r="L114" s="39">
        <v>8</v>
      </c>
      <c r="M114" s="39">
        <v>9</v>
      </c>
      <c r="N114" s="39">
        <v>10</v>
      </c>
      <c r="O114" s="39">
        <v>11</v>
      </c>
      <c r="P114" s="38">
        <v>12</v>
      </c>
      <c r="Q114" s="38">
        <v>13</v>
      </c>
      <c r="R114" s="39">
        <v>14</v>
      </c>
      <c r="S114" s="39">
        <v>15</v>
      </c>
      <c r="T114" s="39">
        <v>16</v>
      </c>
      <c r="U114" s="39">
        <v>17</v>
      </c>
      <c r="V114" s="39">
        <v>18</v>
      </c>
      <c r="W114" s="38">
        <v>19</v>
      </c>
      <c r="X114" s="38">
        <v>20</v>
      </c>
      <c r="Y114" s="39">
        <v>21</v>
      </c>
      <c r="Z114" s="39">
        <v>22</v>
      </c>
      <c r="AA114" s="39">
        <v>23</v>
      </c>
      <c r="AB114" s="39">
        <v>24</v>
      </c>
      <c r="AC114" s="38">
        <v>25</v>
      </c>
      <c r="AD114" s="38">
        <v>26</v>
      </c>
      <c r="AE114" s="38">
        <v>27</v>
      </c>
      <c r="AF114" s="39">
        <v>28</v>
      </c>
      <c r="AG114" s="39">
        <v>29</v>
      </c>
      <c r="AH114" s="39">
        <v>30</v>
      </c>
      <c r="AI114" s="39">
        <v>31</v>
      </c>
    </row>
    <row r="115" spans="2:35" ht="24.9" customHeight="1" x14ac:dyDescent="0.3">
      <c r="B115" s="1">
        <f>COUNTIF(E115:AI115,"U")</f>
        <v>3</v>
      </c>
      <c r="D115" s="7" t="s">
        <v>4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 t="s">
        <v>22</v>
      </c>
      <c r="AG115" s="44" t="s">
        <v>22</v>
      </c>
      <c r="AH115" s="44" t="s">
        <v>22</v>
      </c>
      <c r="AI115" s="43"/>
    </row>
    <row r="116" spans="2:35" ht="24.9" customHeight="1" x14ac:dyDescent="0.3">
      <c r="B116" s="1">
        <f>COUNTIF(E116:AI116,"U")</f>
        <v>0</v>
      </c>
      <c r="D116" s="7" t="s">
        <v>32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2:35" ht="24.9" customHeight="1" x14ac:dyDescent="0.3">
      <c r="B117" s="1">
        <f t="shared" ref="B117:B118" si="14">COUNTIF(E117:AI117,"U")</f>
        <v>0</v>
      </c>
      <c r="D117" s="7" t="s">
        <v>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2:35" ht="24.9" customHeight="1" x14ac:dyDescent="0.3">
      <c r="B118" s="1">
        <f t="shared" si="14"/>
        <v>0</v>
      </c>
      <c r="D118" s="7" t="s">
        <v>10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2:35" ht="24.9" customHeight="1" x14ac:dyDescent="0.3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</row>
  </sheetData>
  <mergeCells count="75">
    <mergeCell ref="E1:AI1"/>
    <mergeCell ref="K2:AC2"/>
    <mergeCell ref="E3:AI3"/>
    <mergeCell ref="A5:B5"/>
    <mergeCell ref="E5:F5"/>
    <mergeCell ref="G5:H5"/>
    <mergeCell ref="I5:J5"/>
    <mergeCell ref="I10:J10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A11:B11"/>
    <mergeCell ref="E11:F11"/>
    <mergeCell ref="G11:H11"/>
    <mergeCell ref="I11:J11"/>
    <mergeCell ref="A14:B14"/>
    <mergeCell ref="E14:F14"/>
    <mergeCell ref="G14:H14"/>
    <mergeCell ref="I14:J14"/>
    <mergeCell ref="E12:F12"/>
    <mergeCell ref="G12:H12"/>
    <mergeCell ref="I12:J12"/>
    <mergeCell ref="E15:F15"/>
    <mergeCell ref="G15:H15"/>
    <mergeCell ref="I15:J15"/>
    <mergeCell ref="A17:B17"/>
    <mergeCell ref="E17:F17"/>
    <mergeCell ref="G17:H17"/>
    <mergeCell ref="I17:J17"/>
    <mergeCell ref="E18:F18"/>
    <mergeCell ref="G18:H18"/>
    <mergeCell ref="I18:J18"/>
    <mergeCell ref="LK24:MO24"/>
    <mergeCell ref="B24:D24"/>
    <mergeCell ref="E24:AI24"/>
    <mergeCell ref="AK24:BM24"/>
    <mergeCell ref="BO24:CS24"/>
    <mergeCell ref="CU24:DY24"/>
    <mergeCell ref="EA24:FE24"/>
    <mergeCell ref="FG24:GK24"/>
    <mergeCell ref="GM24:HQ24"/>
    <mergeCell ref="HS24:IW24"/>
    <mergeCell ref="IY24:KC24"/>
    <mergeCell ref="KE24:LI24"/>
    <mergeCell ref="B73:D73"/>
    <mergeCell ref="B32:D32"/>
    <mergeCell ref="E32:AI32"/>
    <mergeCell ref="B40:D40"/>
    <mergeCell ref="E40:AI40"/>
    <mergeCell ref="B48:D48"/>
    <mergeCell ref="E48:AI48"/>
    <mergeCell ref="B56:D56"/>
    <mergeCell ref="E56:AI56"/>
    <mergeCell ref="B64:D64"/>
    <mergeCell ref="E64:AI64"/>
    <mergeCell ref="E72:AI72"/>
    <mergeCell ref="E104:AI104"/>
    <mergeCell ref="B105:D105"/>
    <mergeCell ref="E112:AI112"/>
    <mergeCell ref="B113:D113"/>
    <mergeCell ref="E80:AI80"/>
    <mergeCell ref="B81:D81"/>
    <mergeCell ref="E88:AI88"/>
    <mergeCell ref="B89:D89"/>
    <mergeCell ref="E96:AI96"/>
    <mergeCell ref="B97:D97"/>
  </mergeCells>
  <pageMargins left="0.27559055118110237" right="0.15748031496062992" top="0.94488188976377963" bottom="0.47244094488188981" header="0.27559055118110237" footer="0.19685039370078741"/>
  <pageSetup paperSize="9" scale="65" fitToWidth="2" orientation="landscape" r:id="rId1"/>
  <headerFooter>
    <oddFooter>&amp;CSeite &amp;P von &amp;N&amp;RStand &amp;D</oddFooter>
  </headerFooter>
  <rowBreaks count="4" manualBreakCount="4">
    <brk id="23" max="35" man="1"/>
    <brk id="47" max="35" man="1"/>
    <brk id="71" max="35" man="1"/>
    <brk id="95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Urlaubsübersicht 2026</vt:lpstr>
      <vt:lpstr>Urlaubsübersicht 2025</vt:lpstr>
      <vt:lpstr>Urlaubsübersicht 2024</vt:lpstr>
      <vt:lpstr>Urlaubsübersicht 2023</vt:lpstr>
      <vt:lpstr>Urlaubsübersicht 2022</vt:lpstr>
      <vt:lpstr>Urlaubsübersicht 2021</vt:lpstr>
      <vt:lpstr>Urlaubsübersicht 2020</vt:lpstr>
      <vt:lpstr>'Urlaubsübersicht 2020'!Druckbereich</vt:lpstr>
      <vt:lpstr>'Urlaubsübersicht 2021'!Druckbereich</vt:lpstr>
      <vt:lpstr>'Urlaubsübersicht 2022'!Druckbereich</vt:lpstr>
      <vt:lpstr>'Urlaubsübersicht 2023'!Druckbereich</vt:lpstr>
      <vt:lpstr>'Urlaubsübersicht 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Wolfgang Langhammer</cp:lastModifiedBy>
  <cp:lastPrinted>2023-10-30T17:12:56Z</cp:lastPrinted>
  <dcterms:created xsi:type="dcterms:W3CDTF">2020-11-22T17:29:43Z</dcterms:created>
  <dcterms:modified xsi:type="dcterms:W3CDTF">2025-12-28T13:22:30Z</dcterms:modified>
</cp:coreProperties>
</file>